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Управление образования " sheetId="1" r:id="rId1"/>
  </sheets>
  <definedNames>
    <definedName name="_xlnm.Print_Titles" localSheetId="0">'Управление образования '!$11:$14</definedName>
    <definedName name="_xlnm.Print_Area" localSheetId="0">'Управление образования '!$A$1:$Z$228</definedName>
  </definedNames>
  <calcPr fullCalcOnLoad="1"/>
</workbook>
</file>

<file path=xl/sharedStrings.xml><?xml version="1.0" encoding="utf-8"?>
<sst xmlns="http://schemas.openxmlformats.org/spreadsheetml/2006/main" count="1086" uniqueCount="346">
  <si>
    <t>СОГЛАСОВАНО</t>
  </si>
  <si>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</si>
  <si>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</si>
  <si>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</si>
  <si>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</si>
  <si>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</si>
  <si>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</si>
  <si>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</si>
  <si>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</si>
  <si>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</si>
  <si>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</si>
  <si>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</si>
  <si>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Статус контрольного события</t>
  </si>
  <si>
    <t>Приложение</t>
  </si>
  <si>
    <t>КЦСР,                                               Доп. ФК</t>
  </si>
  <si>
    <t>Объем ресурсного обеспечения, руб.</t>
  </si>
  <si>
    <t>в том числе</t>
  </si>
  <si>
    <t xml:space="preserve">Контрольное событие 3 </t>
  </si>
  <si>
    <t xml:space="preserve">Контрольное событие 5 </t>
  </si>
  <si>
    <t>2017 год,                                                              квартал</t>
  </si>
  <si>
    <t>2017 год</t>
  </si>
  <si>
    <t>Контрольное событие 1</t>
  </si>
  <si>
    <t xml:space="preserve">Контрольное событие программы № 1 Выделены гранты на развитие проектов субъетами малого и среднего бизнеса                                  </t>
  </si>
  <si>
    <t>Контрольное событие программы № 2 Выделены средства на уплату процентов по кредитам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</si>
  <si>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</si>
  <si>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</si>
  <si>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Контрольное событие 4 </t>
  </si>
  <si>
    <t>Контрольное событие 2</t>
  </si>
  <si>
    <t>Контрольное событие 7</t>
  </si>
  <si>
    <t>Контрольное событие 8</t>
  </si>
  <si>
    <t>Контрольное событие 10</t>
  </si>
  <si>
    <t>Контрольное событие 11</t>
  </si>
  <si>
    <t>Контрольное событие 12</t>
  </si>
  <si>
    <t>1.1.1.</t>
  </si>
  <si>
    <t>1.1.2.</t>
  </si>
  <si>
    <t>2.1.1.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</si>
  <si>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</si>
  <si>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</si>
  <si>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</si>
  <si>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Управление образования АМР «Троицко – Печорский»</t>
  </si>
  <si>
    <t>Проведение мониторинга качества образования в ОО</t>
  </si>
  <si>
    <t>увеличение количества ОО, обеспечивающих качественное образование</t>
  </si>
  <si>
    <t>Информационное обеспечение реализации ООП в образовательных организациях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</si>
  <si>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</si>
  <si>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</si>
  <si>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>Отсутствие педагогов, не прошедших своев-ременное повышение квалификации.</t>
  </si>
  <si>
    <t xml:space="preserve">Исполнение ДОО муниципального задания </t>
  </si>
  <si>
    <t>100% ДОО исполнили муниципальное задание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</si>
  <si>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</si>
  <si>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</si>
  <si>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</si>
  <si>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Контрольное событие 6</t>
  </si>
  <si>
    <t>100% ОО исполнили муниципальное задание</t>
  </si>
  <si>
    <t>Обеспечение качественной подготовки выпускников к государственной итоговой аттестации.</t>
  </si>
  <si>
    <t>Контрольное собятие 9</t>
  </si>
  <si>
    <t>Увеличение доли выпускников  муниципальных общеобразовательных  организаций,  сдавших   единый государственный   экзамен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</si>
  <si>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</si>
  <si>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</si>
  <si>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</si>
  <si>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</si>
  <si>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Обеспечение бесплатного дошкольного образования детям - инвалидам дошкольного возраста</t>
  </si>
  <si>
    <t>100% льгота по оплате за присмотр и уход за детьми в образовательной дошкольной организации</t>
  </si>
  <si>
    <t xml:space="preserve">Соответствие материально-технической базы современным требованиям. </t>
  </si>
  <si>
    <t>Обеспечение пожарной безопасности</t>
  </si>
  <si>
    <t>Обеспечение доступности ОО  для инвалидов.</t>
  </si>
  <si>
    <t>Увеличение количетсва ОО , которые будут приняты к новому учебному году без замечаний ОНД</t>
  </si>
  <si>
    <t xml:space="preserve">Отсутвие замечаний надзорных органов  в части антитеррористической безопасности, безопасности дорожного движения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</si>
  <si>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</si>
  <si>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</si>
  <si>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Увеличение количества ОО, обеспеченных доступностью для инвалидов</t>
  </si>
  <si>
    <t>Основное мероприятие. Организация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</si>
  <si>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>100% охват обучающихся 1-4 классов питанием</t>
  </si>
  <si>
    <t>Обеспечение бесплатного питания обучающимся 1-4 классов</t>
  </si>
  <si>
    <t>Контрольное событие 13.</t>
  </si>
  <si>
    <t>Увеличение количества обучающихся 7-18 лет, принимающих участие в районных, республиканских очных и заочных мероприятиях</t>
  </si>
  <si>
    <t>Премия главы талантливой молодёжи</t>
  </si>
  <si>
    <t>Обеспечение выплаты премии талантливой молодёжи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</si>
  <si>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</si>
  <si>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</si>
  <si>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</si>
  <si>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</si>
  <si>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</si>
  <si>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</si>
  <si>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Контрольное событие 15.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</si>
  <si>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</si>
  <si>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</si>
  <si>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</si>
  <si>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</si>
  <si>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</si>
  <si>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</si>
  <si>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Контрольное событие 17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</si>
  <si>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</si>
  <si>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</si>
  <si>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</si>
  <si>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</si>
  <si>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Исполнение муниципального задания орагнизацийе дополнительного образования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</si>
  <si>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</si>
  <si>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</si>
  <si>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</si>
  <si>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</si>
  <si>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</si>
  <si>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</si>
  <si>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Увеличение количетсва ОО, которые будут приняты к новому учебному году без замечаний ОНД</t>
  </si>
  <si>
    <t>Контрольное событие 20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</si>
  <si>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</si>
  <si>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</si>
  <si>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</si>
  <si>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</si>
  <si>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 xml:space="preserve">Основное мероприятие.
Обеспечение оздоровления и  отдыха детей на территории МР «Троицко – Печорский» 
</t>
  </si>
  <si>
    <t xml:space="preserve">обеспечение населения  правом  на
получение качественного отдыха и оздоровления  детей
</t>
  </si>
  <si>
    <t xml:space="preserve">Составление плана охвата обучающихся оздоровлением по   ОО </t>
  </si>
  <si>
    <t>Удельный вес детей приоритетных категорий охваченных оздоровлением  от общего количества детей данной категории.</t>
  </si>
  <si>
    <t xml:space="preserve">Организация  работы различных форм отдха и оздоровления обучающихся  </t>
  </si>
  <si>
    <t xml:space="preserve">Выполнение показателей охвата обучающихся  отдыхом и оздоровлением  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</si>
  <si>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</si>
  <si>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</si>
  <si>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</si>
  <si>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</si>
  <si>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</si>
  <si>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</si>
  <si>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Мониторинг результатов исполнения программы "Развитие образования"</t>
  </si>
  <si>
    <t>Обеспечение деятельности подведомтсвенных учреждений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</si>
  <si>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</si>
  <si>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</si>
  <si>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</si>
  <si>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</si>
  <si>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</si>
  <si>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100% достижение показателей (индикаторов) Программы и подпрограмм</t>
  </si>
  <si>
    <t>Контрольное событие 27</t>
  </si>
  <si>
    <t>Исполнение муниципального задания ДОО в полном объёме</t>
  </si>
  <si>
    <t>5</t>
  </si>
  <si>
    <t>Создание условий по обеспечению антитеррористической безопасности, безопасности дорожного движения</t>
  </si>
  <si>
    <t>1</t>
  </si>
  <si>
    <t>Отдел промышленности, сторительства и ЖКХ администрации муниципального района "Троицко-Печорский"</t>
  </si>
  <si>
    <t>04.1.0411; 04.1.7202.</t>
  </si>
  <si>
    <t>04.2.0406</t>
  </si>
  <si>
    <t>04.3.0410</t>
  </si>
  <si>
    <t>1.2.1.</t>
  </si>
  <si>
    <t>1.2.2.</t>
  </si>
  <si>
    <t>1.3.1.</t>
  </si>
  <si>
    <t>1.3.2.</t>
  </si>
  <si>
    <t>обновление кадрового состава педагогов  образовательных организаций</t>
  </si>
  <si>
    <t>1.5.1.</t>
  </si>
  <si>
    <t>2.2.1.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</si>
  <si>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</si>
  <si>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</si>
  <si>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</si>
  <si>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</si>
  <si>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r>
      <t>по реализации муниципальной программы администрации МР "Троицко-Печорский"  "Развитие образования</t>
    </r>
    <r>
      <rPr>
        <sz val="14"/>
        <rFont val="Times New Roman"/>
        <family val="1"/>
      </rPr>
      <t xml:space="preserve"> на 2014-2020 годы"</t>
    </r>
  </si>
  <si>
    <t>Итого по программе</t>
  </si>
  <si>
    <t>Основное мероприятие: Реализация муниципальными дошкольными, общеобразовательными организациями в Республике Коми общеобразовательных программ</t>
  </si>
  <si>
    <r>
      <t xml:space="preserve">Реализация муниципальными дошкольными, общеобразовательными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</si>
  <si>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t xml:space="preserve">Официальные сайты ведутся ОО в соответсвии с требованиями  </t>
  </si>
  <si>
    <t>100% педагогов в соответсвии с планом - графиком повысили квалификацию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</si>
  <si>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</si>
  <si>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</si>
  <si>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</si>
  <si>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</si>
  <si>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</si>
  <si>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</si>
  <si>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</si>
  <si>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</si>
  <si>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</si>
  <si>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</si>
  <si>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</si>
  <si>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</si>
  <si>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</si>
  <si>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</si>
  <si>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</si>
  <si>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</si>
  <si>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</si>
  <si>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</si>
  <si>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</si>
  <si>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</si>
  <si>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</si>
  <si>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Основное мероприятие.                                                                                                       Мероприятие по проведению оздоровительной кампании детей
</t>
  </si>
  <si>
    <t xml:space="preserve">обеспечение населения  правом  на
получение качественного отдыха и оздоровления  детей в летний период
</t>
  </si>
  <si>
    <t>Составление плана охвата обучающихся оздоровлением в летний период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</si>
  <si>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</si>
  <si>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</si>
  <si>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</si>
  <si>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>Основное  мероприятие.  Реализация  мер по привлечению специалистов для работы в учреждениях, финансируемых из бюджета муниципального района «Троицко – Печорский»</t>
  </si>
  <si>
    <r>
      <t xml:space="preserve">Основное мероприятие. </t>
    </r>
    <r>
      <rPr>
        <b/>
        <sz val="10"/>
        <rFont val="Times New Roman"/>
        <family val="1"/>
      </rPr>
      <t>О</t>
    </r>
    <r>
      <rPr>
        <b/>
        <sz val="10"/>
        <color indexed="8"/>
        <rFont val="Times New Roman"/>
        <family val="1"/>
      </rPr>
      <t xml:space="preserve">рганизация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                         </t>
    </r>
  </si>
  <si>
    <t>Основное мероприятие. Поддержка одаренных и талантливых детей и молодежи на территории МР "Троицко-Печорский"</t>
  </si>
  <si>
    <t>Основное мероприятие. Строительство объектов социальной сферы в сельской местности</t>
  </si>
  <si>
    <t xml:space="preserve">В 100% общеобразовательных организациях разработаны и реализованы ООП в соответствии с ФГОС НОО, ООО
</t>
  </si>
  <si>
    <t xml:space="preserve">Реализация  ФГОС основного  общего образования (в соответствии с графиком), реализация ФГОС на уровне начального общего образования </t>
  </si>
  <si>
    <t xml:space="preserve">Аврамчик Н.В. </t>
  </si>
  <si>
    <t>Удельный вес детей приоритетных категорий, охваченных оздоровлением  от общего количества детей данной категории.</t>
  </si>
  <si>
    <t xml:space="preserve">                  к постановлению администрации МР "Троицко-Печорский" </t>
  </si>
  <si>
    <t>2018 год</t>
  </si>
  <si>
    <t>2018 год,                                                              квартал</t>
  </si>
  <si>
    <t xml:space="preserve">Управление образования </t>
  </si>
  <si>
    <t>начальник Управления образования</t>
  </si>
  <si>
    <t xml:space="preserve"> начальник Управления образования</t>
  </si>
  <si>
    <t>100% исполнено муниципальное задание МУДО "ЦВР"</t>
  </si>
  <si>
    <t>Исполнение муниципального задания МУДО в полном объёме</t>
  </si>
  <si>
    <t>2019 год,                                                              квартал</t>
  </si>
  <si>
    <t>2019 год</t>
  </si>
  <si>
    <t xml:space="preserve">обеспечение населения  правом  на получение качественного дошкольного образования
</t>
  </si>
  <si>
    <t>Отсутствие педагогов, не прошедших своевременное повышение квалификации.</t>
  </si>
  <si>
    <t xml:space="preserve">обеспечение населения  правом  на получение качественного общедоступного и бесплатного начального общего, основного общего, среднего общего образования.
</t>
  </si>
  <si>
    <t>Реализация ФГОС дошкольного  общего образования в дошкольных образовательных организациях</t>
  </si>
  <si>
    <t>100%  ДОО реализуют ФГОС</t>
  </si>
  <si>
    <t>60% обучающихся обучаются по ФГОС</t>
  </si>
  <si>
    <t>Наличие ООП, соответветствующей требованиям ФГОС, на сайтах образовательных организаций</t>
  </si>
  <si>
    <t>В 100%  образовательных организаций дошкольного образования разработаны и реализованы ООПДО в соответствии с ФГОС</t>
  </si>
  <si>
    <t>Проведён  мониторинг качества образования в ОО, вявлены проблемы по итогам мониторинга, обозначены пути решения</t>
  </si>
  <si>
    <t>Организация и проведение  районных конкурсов,обеспечение участия в  республиканских очных и заочных мероприяиях</t>
  </si>
  <si>
    <t>Обеспечение качественного проведения районных мероприятий для обучающихся, предоставление возможности принять участие в очных республиканских мероприятиях</t>
  </si>
  <si>
    <t>100% охват детей  сирот и детей-инвалидов, получающих льготы по оплате за присмотр и уходу в дошкольной образовательной организации</t>
  </si>
  <si>
    <t>Обеспечение участия обучающихся в Новогодних ёлках мцуниципального, республиканского, всероссийского уровней</t>
  </si>
  <si>
    <t>Увеличение количества обучающихся 7-18 лет, принимающих участие в районных, республиканских очных и заочных мероприятиях, от общего числа обучающихся 7-18 лет (в сравнении с предыдущим периодом).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</si>
  <si>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</si>
  <si>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Предоставлена компенсация  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образования, в соответствии с Порядком</t>
  </si>
  <si>
    <t>Контрольное событие 16.</t>
  </si>
  <si>
    <t>Предоставление 100% педагогам мер социальной поддержки.</t>
  </si>
  <si>
    <t>100%  педагогическим работникам МУДО предоставлена мера социальной поддержки.</t>
  </si>
  <si>
    <t>Организация  работы различных форм отдыха и оздоровления обучающихся  в летний период</t>
  </si>
  <si>
    <t>Контрольное событие 33</t>
  </si>
  <si>
    <t>Строительство обьектов социальной сферы в сельской местности</t>
  </si>
  <si>
    <t xml:space="preserve"> Реализация народных проектов в сфере образования, прошедших отбор в рамках проекта "Народный бюджет"</t>
  </si>
  <si>
    <t>Приобретение компьютерного оборудования для школы</t>
  </si>
  <si>
    <t>Увеличение количества ОО, МТБ которых соответсвует современным требованиям</t>
  </si>
  <si>
    <t xml:space="preserve">Реализация народного проекта </t>
  </si>
  <si>
    <t>Использование финансовых средств, выделенных на реализацию проекта, в полном объёме</t>
  </si>
  <si>
    <t>Контрольное событие 34</t>
  </si>
  <si>
    <t xml:space="preserve">Основное  мероприятие. Социальная поддержка отдельных категорий обучающихся (воспитанников) образовательных организаций    
</t>
  </si>
  <si>
    <t xml:space="preserve">на 2017 год и плановый период 2018 и 2019 года </t>
  </si>
  <si>
    <t>"Комплексный план действий</t>
  </si>
  <si>
    <t>Основное мероприятие. Расходные обязательства, связанные с повышением оплаты труда педагогическим работникам муниципальных учреждений дополнительного образования в Республике Коми</t>
  </si>
  <si>
    <t>Основное мероприятие.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</si>
  <si>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Увеличение числа  родителей, удовлетворенных  качеством дополнительного образования от общего числа родителей, дети которых посещают образовательные организации в соответствующем году.</t>
  </si>
  <si>
    <t xml:space="preserve">Исполнение показателей заработной платы педагогов дополнительного образования </t>
  </si>
  <si>
    <t>Организация работы, направленной на повышение качества дополнительного образования</t>
  </si>
  <si>
    <t>100% охват  обучающихся  1- 4 классов питанием</t>
  </si>
  <si>
    <t>достижение показателя заработной платы</t>
  </si>
  <si>
    <t>Выполнение запланированных мероприятий, направленных на повышение качества дополнительного образования</t>
  </si>
  <si>
    <t>100% выполнение мероприятий, направленных на качество дополнительного образования</t>
  </si>
  <si>
    <t xml:space="preserve">100% целевое освоение средств в рамках софинансирования расходных обязательств </t>
  </si>
  <si>
    <t>Контрольное событие 35</t>
  </si>
  <si>
    <t>Контрольное событие 36</t>
  </si>
  <si>
    <t>Контрольное событие 37</t>
  </si>
  <si>
    <t>Контрольное событие 38</t>
  </si>
  <si>
    <t>04.1.32.04080</t>
  </si>
  <si>
    <t>04.1.11.04200</t>
  </si>
  <si>
    <t>04.1.12.04210</t>
  </si>
  <si>
    <t>04.1.13.73010</t>
  </si>
  <si>
    <t>04.1.14.04010</t>
  </si>
  <si>
    <t>04.1.15.04020</t>
  </si>
  <si>
    <t>04.1.21.04030</t>
  </si>
  <si>
    <t>04.1.22.04040</t>
  </si>
  <si>
    <t>04.1.23.04050</t>
  </si>
  <si>
    <t>04.1.24.S2010   04.1.24.72010</t>
  </si>
  <si>
    <t>04.1.26.73020</t>
  </si>
  <si>
    <t>04.1.27.73190</t>
  </si>
  <si>
    <t>04.1.28.S2000    04.1.28.72000</t>
  </si>
  <si>
    <t>04.1.31.04070</t>
  </si>
  <si>
    <t>04.2.11.S2700</t>
  </si>
  <si>
    <t>04.2.11.72700</t>
  </si>
  <si>
    <t>04.2.11.04230</t>
  </si>
  <si>
    <t>04.2.22.73190</t>
  </si>
  <si>
    <t>04.3.11.04080</t>
  </si>
  <si>
    <t>04.3.12.S2040         04.3.12.72040</t>
  </si>
  <si>
    <t>04.4.11.04520</t>
  </si>
  <si>
    <t>04.4.12.73190</t>
  </si>
  <si>
    <t>Основное мероприятие. Предоставление мер социальной поддержки гражданам, заключившим договор о целевом обучении</t>
  </si>
  <si>
    <t>Создание условий для обновления кадрового состава педагогических работников</t>
  </si>
  <si>
    <t xml:space="preserve">Увеличение количества выпускников, заключивших договор о целевом обучении.
Выплата  в полном объёме меры социальной поддержки гражданам, заключившим договор о целевом обучении
</t>
  </si>
  <si>
    <t xml:space="preserve">Управление образования заключило договоры   о целевом обучении с гражданами, получающими профессию по педагогическому профилю  </t>
  </si>
  <si>
    <t>Контрольное событие 39</t>
  </si>
  <si>
    <t>Контрольное событие 40</t>
  </si>
  <si>
    <t>Контрольное событие 41</t>
  </si>
  <si>
    <t>Увеличение количества выпускников, заключивших договор о целевом обучении.</t>
  </si>
  <si>
    <t>Основное  мероприятие. Укрепление материально-технической базы и создание безопасных условий в муниципальных образовательных организациях .</t>
  </si>
  <si>
    <t>1.1.1.1.</t>
  </si>
  <si>
    <t>1.1.1.2.</t>
  </si>
  <si>
    <t>1.1.2.1.</t>
  </si>
  <si>
    <t>1.1.2.2.</t>
  </si>
  <si>
    <t>1.1.3.</t>
  </si>
  <si>
    <t>1.1.3.1.</t>
  </si>
  <si>
    <t>1.1.3.2.</t>
  </si>
  <si>
    <t>1.1.3.3.</t>
  </si>
  <si>
    <t>1.1.3.4.</t>
  </si>
  <si>
    <t>1.1.3.5.</t>
  </si>
  <si>
    <t>1.1.4.</t>
  </si>
  <si>
    <t>1.1.4.1.</t>
  </si>
  <si>
    <t>1.1.5.</t>
  </si>
  <si>
    <t>Задача 1.2. Обеспечение  качества дошкольного и общего образования.</t>
  </si>
  <si>
    <t>2.1.1.1.</t>
  </si>
  <si>
    <t>1.2.2.1.</t>
  </si>
  <si>
    <t>1.2.3.</t>
  </si>
  <si>
    <t>1.2.3.1.</t>
  </si>
  <si>
    <t>1.2.3.2.</t>
  </si>
  <si>
    <t>1.2.4.</t>
  </si>
  <si>
    <t>1.2.4.1.</t>
  </si>
  <si>
    <t>1.2.4.2.</t>
  </si>
  <si>
    <t>1.2.4.3.</t>
  </si>
  <si>
    <t>1.2.4.4.</t>
  </si>
  <si>
    <t>1.2.5.</t>
  </si>
  <si>
    <t>1.2.5.1.</t>
  </si>
  <si>
    <t>1.2.6.</t>
  </si>
  <si>
    <t>1.2.6.1.</t>
  </si>
  <si>
    <t>1.2.7.</t>
  </si>
  <si>
    <t>1.2.7.1.</t>
  </si>
  <si>
    <t>1.2.8.</t>
  </si>
  <si>
    <t>1.2.8.1.</t>
  </si>
  <si>
    <t>1.2.9.</t>
  </si>
  <si>
    <t>1.2.9.1.</t>
  </si>
  <si>
    <r>
      <t>Задача 1.3.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</si>
  <si>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>1.3.1.1.</t>
  </si>
  <si>
    <t>1.3.2.1.</t>
  </si>
  <si>
    <t xml:space="preserve">Задача 2.1.  Обеспечение доступности дополнительного образования
</t>
  </si>
  <si>
    <t>2.1.1.2.</t>
  </si>
  <si>
    <t>2.2.1.1.</t>
  </si>
  <si>
    <t>2.2.1.2.</t>
  </si>
  <si>
    <t>2.2.1.3.</t>
  </si>
  <si>
    <t>2.2.2.</t>
  </si>
  <si>
    <t>2.2.2.1.</t>
  </si>
  <si>
    <t>Задача 3.1.Оздоровление, отдых детей и трудоустройство подростков</t>
  </si>
  <si>
    <t>3.1.1.1.</t>
  </si>
  <si>
    <t>3.1.2.</t>
  </si>
  <si>
    <t>3.1.2.1.</t>
  </si>
  <si>
    <t>3.1.2.2.</t>
  </si>
  <si>
    <t xml:space="preserve">Задача 4.1.  Обеспечение деятельности подведомственныхорганизаций.
</t>
  </si>
  <si>
    <t>4.1.1.</t>
  </si>
  <si>
    <t>4.1.1.1.</t>
  </si>
  <si>
    <t>4.1.1.2.</t>
  </si>
  <si>
    <t>4.1.2.</t>
  </si>
  <si>
    <t>4.1.2.1.</t>
  </si>
  <si>
    <t>1.2.1.1.</t>
  </si>
  <si>
    <t>Задача 1.1.  «Обеспечение доступности дошкольного и общего образования»</t>
  </si>
  <si>
    <t>2.1.2.</t>
  </si>
  <si>
    <t>2.1.2.1.</t>
  </si>
  <si>
    <t>2.1.2.2.</t>
  </si>
  <si>
    <t>2.1.3.</t>
  </si>
  <si>
    <t>2.1.3.1.</t>
  </si>
  <si>
    <t>2.1.3.2.</t>
  </si>
  <si>
    <t>2.1.4.</t>
  </si>
  <si>
    <t>2.1.4.1.</t>
  </si>
  <si>
    <t>2.1.4.2.</t>
  </si>
  <si>
    <t xml:space="preserve">Задача 2.2.  Повышение качества дополнительного образования
</t>
  </si>
  <si>
    <t>3.1.3.</t>
  </si>
  <si>
    <t>3.1.3.1.</t>
  </si>
  <si>
    <t>3.1.3.2.</t>
  </si>
  <si>
    <t>от ..2017 г. № /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</si>
</sst>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30" borderId="8" applyNumberFormat="0" applyFont="0" applyAlignment="0" applyProtection="0"/>
    <xf numFmtId="9" fontId="1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vertical="center"/>
    </xf>
    <xf numFmtId="0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2" fontId="10" fillId="32" borderId="0" xfId="0" applyNumberFormat="1" applyFont="1" applyFill="1" applyAlignment="1">
      <alignment/>
    </xf>
    <xf numFmtId="0" fontId="3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5" fillId="32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9" fillId="32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1" fontId="13" fillId="0" borderId="10" xfId="0" applyNumberFormat="1" applyFont="1" applyFill="1" applyBorder="1" applyAlignment="1">
      <alignment horizontal="left" wrapText="1"/>
    </xf>
    <xf numFmtId="16" fontId="12" fillId="0" borderId="10" xfId="0" applyNumberFormat="1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left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horizontal="left" wrapText="1"/>
    </xf>
    <xf numFmtId="14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14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left" vertical="center"/>
    </xf>
    <xf numFmtId="16" fontId="12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32" borderId="0" xfId="0" applyFont="1" applyFill="1" applyAlignment="1">
      <alignment wrapText="1"/>
    </xf>
    <xf numFmtId="0" fontId="4" fillId="3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 wrapText="1"/>
    </xf>
    <xf numFmtId="14" fontId="13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NumberFormat="1" applyFont="1" applyFill="1" applyBorder="1" applyAlignment="1">
      <alignment horizontal="center"/>
    </xf>
    <xf numFmtId="14" fontId="12" fillId="34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4" fontId="13" fillId="0" borderId="10" xfId="0" applyNumberFormat="1" applyFont="1" applyFill="1" applyBorder="1" applyAlignment="1">
      <alignment horizontal="left" wrapText="1"/>
    </xf>
    <xf numFmtId="4" fontId="12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56" fillId="0" borderId="20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6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56" fillId="0" borderId="21" xfId="0" applyFont="1" applyFill="1" applyBorder="1" applyAlignment="1">
      <alignment horizontal="left" wrapText="1"/>
    </xf>
    <xf numFmtId="0" fontId="56" fillId="0" borderId="19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left" wrapText="1"/>
    </xf>
    <xf numFmtId="0" fontId="17" fillId="34" borderId="16" xfId="0" applyFont="1" applyFill="1" applyBorder="1" applyAlignment="1">
      <alignment horizontal="left" wrapText="1"/>
    </xf>
    <xf numFmtId="0" fontId="17" fillId="34" borderId="17" xfId="0" applyFont="1" applyFill="1" applyBorder="1" applyAlignment="1">
      <alignment horizontal="left" wrapText="1"/>
    </xf>
    <xf numFmtId="0" fontId="17" fillId="34" borderId="18" xfId="0" applyFont="1" applyFill="1" applyBorder="1" applyAlignment="1">
      <alignment horizontal="left" wrapText="1"/>
    </xf>
    <xf numFmtId="0" fontId="17" fillId="34" borderId="19" xfId="0" applyFont="1" applyFill="1" applyBorder="1" applyAlignment="1">
      <alignment horizontal="left" wrapText="1"/>
    </xf>
    <xf numFmtId="0" fontId="17" fillId="34" borderId="20" xfId="0" applyFont="1" applyFill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34" borderId="21" xfId="0" applyFont="1" applyFill="1" applyBorder="1" applyAlignment="1">
      <alignment horizontal="left" wrapText="1"/>
    </xf>
    <xf numFmtId="0" fontId="13" fillId="34" borderId="14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13" fillId="34" borderId="18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/>
    </xf>
    <xf numFmtId="0" fontId="13" fillId="34" borderId="14" xfId="0" applyFont="1" applyFill="1" applyBorder="1" applyAlignment="1">
      <alignment horizontal="left" wrapText="1"/>
    </xf>
    <xf numFmtId="0" fontId="13" fillId="34" borderId="20" xfId="0" applyFont="1" applyFill="1" applyBorder="1" applyAlignment="1">
      <alignment horizontal="left" wrapText="1"/>
    </xf>
    <xf numFmtId="0" fontId="13" fillId="34" borderId="15" xfId="0" applyFont="1" applyFill="1" applyBorder="1" applyAlignment="1">
      <alignment horizontal="left" wrapText="1"/>
    </xf>
    <xf numFmtId="0" fontId="13" fillId="34" borderId="16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wrapText="1"/>
    </xf>
    <xf numFmtId="0" fontId="13" fillId="34" borderId="17" xfId="0" applyFont="1" applyFill="1" applyBorder="1" applyAlignment="1">
      <alignment horizontal="left" wrapText="1"/>
    </xf>
    <xf numFmtId="0" fontId="13" fillId="34" borderId="18" xfId="0" applyFont="1" applyFill="1" applyBorder="1" applyAlignment="1">
      <alignment horizontal="left" wrapText="1"/>
    </xf>
    <xf numFmtId="0" fontId="13" fillId="34" borderId="21" xfId="0" applyFont="1" applyFill="1" applyBorder="1" applyAlignment="1">
      <alignment horizontal="left" wrapText="1"/>
    </xf>
    <xf numFmtId="0" fontId="13" fillId="34" borderId="19" xfId="0" applyFont="1" applyFill="1" applyBorder="1" applyAlignment="1">
      <alignment horizontal="left" wrapText="1"/>
    </xf>
    <xf numFmtId="0" fontId="13" fillId="34" borderId="12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wrapText="1"/>
    </xf>
    <xf numFmtId="0" fontId="21" fillId="32" borderId="0" xfId="0" applyFont="1" applyFill="1" applyAlignment="1">
      <alignment horizontal="right"/>
    </xf>
    <xf numFmtId="0" fontId="4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" fontId="13" fillId="0" borderId="10" xfId="0" applyNumberFormat="1" applyFont="1" applyFill="1" applyBorder="1" applyAlignment="1">
      <alignment horizontal="left" wrapText="1"/>
    </xf>
    <xf numFmtId="16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57" fillId="0" borderId="15" xfId="0" applyFont="1" applyFill="1" applyBorder="1" applyAlignment="1">
      <alignment horizontal="left" wrapText="1"/>
    </xf>
    <xf numFmtId="0" fontId="57" fillId="0" borderId="16" xfId="0" applyFont="1" applyFill="1" applyBorder="1" applyAlignment="1">
      <alignment horizontal="left" wrapText="1"/>
    </xf>
    <xf numFmtId="0" fontId="57" fillId="0" borderId="17" xfId="0" applyFont="1" applyFill="1" applyBorder="1" applyAlignment="1">
      <alignment horizontal="left" wrapText="1"/>
    </xf>
    <xf numFmtId="0" fontId="57" fillId="0" borderId="18" xfId="0" applyFont="1" applyFill="1" applyBorder="1" applyAlignment="1">
      <alignment horizontal="left" wrapText="1"/>
    </xf>
    <xf numFmtId="0" fontId="57" fillId="0" borderId="19" xfId="0" applyFont="1" applyFill="1" applyBorder="1" applyAlignment="1">
      <alignment horizontal="left" wrapText="1"/>
    </xf>
    <xf numFmtId="0" fontId="57" fillId="0" borderId="20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7" fillId="0" borderId="21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 wrapText="1"/>
    </xf>
    <xf numFmtId="16" fontId="13" fillId="0" borderId="10" xfId="0" applyNumberFormat="1" applyFont="1" applyFill="1" applyBorder="1" applyAlignment="1">
      <alignment horizontal="left" vertical="center"/>
    </xf>
    <xf numFmtId="0" fontId="13" fillId="34" borderId="12" xfId="0" applyNumberFormat="1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/>
    </xf>
    <xf numFmtId="0" fontId="18" fillId="34" borderId="1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6" fillId="0" borderId="20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56" fillId="0" borderId="18" xfId="0" applyFont="1" applyBorder="1" applyAlignment="1">
      <alignment horizontal="left" wrapText="1"/>
    </xf>
    <xf numFmtId="0" fontId="56" fillId="0" borderId="21" xfId="0" applyFont="1" applyBorder="1" applyAlignment="1">
      <alignment horizontal="left" wrapText="1"/>
    </xf>
    <xf numFmtId="0" fontId="56" fillId="0" borderId="19" xfId="0" applyFont="1" applyBorder="1" applyAlignment="1">
      <alignment horizontal="left" wrapText="1"/>
    </xf>
    <xf numFmtId="0" fontId="57" fillId="0" borderId="20" xfId="0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0" fontId="57" fillId="0" borderId="18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57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0"/>
  <sheetViews>
    <sheetView tabSelected="1" view="pageBreakPreview" zoomScaleNormal="93" zoomScaleSheetLayoutView="100" zoomScalePageLayoutView="120" workbookViewId="0" topLeftCell="A182">
      <selection activeCell="L102" sqref="L102"/>
    </sheetView>
  </sheetViews>
  <sheetFormatPr defaultColWidth="8.75390625" defaultRowHeight="15.75"/>
  <cols>
    <col min="1" max="1" width="6.875" style="1" customWidth="1"/>
    <col min="2" max="2" width="20.25390625" style="2" customWidth="1"/>
    <col min="3" max="3" width="4.625" style="2" customWidth="1"/>
    <col min="4" max="4" width="19.375" style="3" customWidth="1"/>
    <col min="5" max="5" width="16.875" style="4" customWidth="1"/>
    <col min="6" max="6" width="26.25390625" style="5" customWidth="1"/>
    <col min="7" max="7" width="11.125" style="6" bestFit="1" customWidth="1"/>
    <col min="8" max="8" width="9.375" style="6" customWidth="1"/>
    <col min="9" max="9" width="11.75390625" style="7" customWidth="1"/>
    <col min="10" max="10" width="4.75390625" style="7" customWidth="1"/>
    <col min="11" max="11" width="19.75390625" style="7" customWidth="1"/>
    <col min="12" max="12" width="12.00390625" style="95" customWidth="1"/>
    <col min="13" max="14" width="12.00390625" style="7" customWidth="1"/>
    <col min="15" max="26" width="2.25390625" style="8" customWidth="1"/>
    <col min="27" max="16384" width="8.75390625" style="8" customWidth="1"/>
  </cols>
  <sheetData>
    <row r="1" spans="9:26" ht="15.75">
      <c r="I1" s="25"/>
      <c r="J1" s="25"/>
      <c r="K1" s="25"/>
      <c r="L1" s="122"/>
      <c r="M1" s="193" t="s">
        <v>13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8:26" ht="15.75">
      <c r="H2" s="9"/>
      <c r="I2" s="193" t="s">
        <v>189</v>
      </c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1:26" ht="12" customHeight="1">
      <c r="K3" s="196" t="s">
        <v>345</v>
      </c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1:26" ht="17.25" customHeight="1"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2:26" ht="12">
      <c r="B5" s="194" t="s">
        <v>0</v>
      </c>
      <c r="C5" s="194"/>
      <c r="D5" s="194"/>
      <c r="E5" s="194"/>
      <c r="F5" s="194"/>
      <c r="G5" s="194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2:26" ht="34.5" customHeight="1">
      <c r="B6" s="98"/>
      <c r="C6" s="98"/>
      <c r="D6" s="98"/>
      <c r="E6" s="98"/>
      <c r="F6" s="98"/>
      <c r="G6" s="98"/>
      <c r="K6" s="99"/>
      <c r="L6" s="198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spans="2:26" ht="18.75">
      <c r="B7" s="195" t="s">
        <v>229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2:26" ht="18.75">
      <c r="B8" s="195" t="s">
        <v>148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spans="2:26" ht="18.75">
      <c r="B9" s="200" t="s">
        <v>228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</row>
    <row r="10" spans="2:14" ht="2.25" customHeight="1">
      <c r="B10" s="194" t="s">
        <v>1</v>
      </c>
      <c r="C10" s="194"/>
      <c r="D10" s="194"/>
      <c r="E10" s="194"/>
      <c r="F10" s="194"/>
      <c r="G10" s="194"/>
      <c r="L10" s="201" t="s">
        <v>1</v>
      </c>
      <c r="M10" s="201"/>
      <c r="N10" s="201"/>
    </row>
    <row r="11" spans="1:26" s="7" customFormat="1" ht="36.75" customHeight="1">
      <c r="A11" s="202" t="s">
        <v>3</v>
      </c>
      <c r="B11" s="203" t="s">
        <v>4</v>
      </c>
      <c r="C11" s="203" t="s">
        <v>12</v>
      </c>
      <c r="D11" s="204" t="s">
        <v>5</v>
      </c>
      <c r="E11" s="203" t="s">
        <v>37</v>
      </c>
      <c r="F11" s="203" t="s">
        <v>6</v>
      </c>
      <c r="G11" s="202" t="s">
        <v>7</v>
      </c>
      <c r="H11" s="202" t="s">
        <v>8</v>
      </c>
      <c r="I11" s="203" t="s">
        <v>14</v>
      </c>
      <c r="J11" s="203" t="s">
        <v>2</v>
      </c>
      <c r="K11" s="203" t="s">
        <v>15</v>
      </c>
      <c r="L11" s="203"/>
      <c r="M11" s="203"/>
      <c r="N11" s="203"/>
      <c r="O11" s="205" t="s">
        <v>10</v>
      </c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 spans="1:26" s="7" customFormat="1" ht="35.25" customHeight="1">
      <c r="A12" s="202"/>
      <c r="B12" s="203"/>
      <c r="C12" s="203"/>
      <c r="D12" s="204"/>
      <c r="E12" s="203"/>
      <c r="F12" s="203"/>
      <c r="G12" s="202"/>
      <c r="H12" s="202"/>
      <c r="I12" s="203"/>
      <c r="J12" s="203"/>
      <c r="K12" s="203" t="s">
        <v>9</v>
      </c>
      <c r="L12" s="203" t="s">
        <v>16</v>
      </c>
      <c r="M12" s="203"/>
      <c r="N12" s="203"/>
      <c r="O12" s="203" t="s">
        <v>19</v>
      </c>
      <c r="P12" s="203"/>
      <c r="Q12" s="203"/>
      <c r="R12" s="203"/>
      <c r="S12" s="203" t="s">
        <v>191</v>
      </c>
      <c r="T12" s="203"/>
      <c r="U12" s="203"/>
      <c r="V12" s="203"/>
      <c r="W12" s="203" t="s">
        <v>197</v>
      </c>
      <c r="X12" s="203"/>
      <c r="Y12" s="203"/>
      <c r="Z12" s="203"/>
    </row>
    <row r="13" spans="1:26" s="7" customFormat="1" ht="37.5" customHeight="1">
      <c r="A13" s="202"/>
      <c r="B13" s="203"/>
      <c r="C13" s="203"/>
      <c r="D13" s="204"/>
      <c r="E13" s="203"/>
      <c r="F13" s="203"/>
      <c r="G13" s="202"/>
      <c r="H13" s="202"/>
      <c r="I13" s="203"/>
      <c r="J13" s="203"/>
      <c r="K13" s="203"/>
      <c r="L13" s="32" t="s">
        <v>20</v>
      </c>
      <c r="M13" s="32" t="s">
        <v>190</v>
      </c>
      <c r="N13" s="32" t="s">
        <v>198</v>
      </c>
      <c r="O13" s="34">
        <v>1</v>
      </c>
      <c r="P13" s="34">
        <v>2</v>
      </c>
      <c r="Q13" s="34">
        <v>3</v>
      </c>
      <c r="R13" s="34">
        <v>4</v>
      </c>
      <c r="S13" s="34">
        <v>1</v>
      </c>
      <c r="T13" s="34">
        <v>2</v>
      </c>
      <c r="U13" s="34">
        <v>3</v>
      </c>
      <c r="V13" s="34">
        <v>4</v>
      </c>
      <c r="W13" s="34">
        <v>1</v>
      </c>
      <c r="X13" s="34">
        <v>2</v>
      </c>
      <c r="Y13" s="34">
        <v>3</v>
      </c>
      <c r="Z13" s="34">
        <v>4</v>
      </c>
    </row>
    <row r="14" spans="1:26" s="10" customFormat="1" ht="12.75">
      <c r="A14" s="35">
        <v>1</v>
      </c>
      <c r="B14" s="32">
        <v>1</v>
      </c>
      <c r="C14" s="32">
        <v>2</v>
      </c>
      <c r="D14" s="32">
        <v>3</v>
      </c>
      <c r="E14" s="32">
        <v>4</v>
      </c>
      <c r="F14" s="32">
        <v>5</v>
      </c>
      <c r="G14" s="31">
        <v>6</v>
      </c>
      <c r="H14" s="31">
        <v>7</v>
      </c>
      <c r="I14" s="32">
        <v>8</v>
      </c>
      <c r="J14" s="32">
        <v>9</v>
      </c>
      <c r="K14" s="32">
        <v>10</v>
      </c>
      <c r="L14" s="32">
        <v>11</v>
      </c>
      <c r="M14" s="32">
        <v>12</v>
      </c>
      <c r="N14" s="32">
        <v>13</v>
      </c>
      <c r="O14" s="36">
        <v>14</v>
      </c>
      <c r="P14" s="36">
        <v>15</v>
      </c>
      <c r="Q14" s="36">
        <v>16</v>
      </c>
      <c r="R14" s="36">
        <v>17</v>
      </c>
      <c r="S14" s="36">
        <v>18</v>
      </c>
      <c r="T14" s="36">
        <v>19</v>
      </c>
      <c r="U14" s="36">
        <v>20</v>
      </c>
      <c r="V14" s="36">
        <v>21</v>
      </c>
      <c r="W14" s="36">
        <v>22</v>
      </c>
      <c r="X14" s="36">
        <v>23</v>
      </c>
      <c r="Y14" s="36">
        <v>24</v>
      </c>
      <c r="Z14" s="36">
        <v>25</v>
      </c>
    </row>
    <row r="15" spans="1:26" ht="15" customHeight="1">
      <c r="A15" s="206" t="s">
        <v>144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</row>
    <row r="16" spans="1:26" ht="15" customHeight="1">
      <c r="A16" s="207" t="s">
        <v>331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s="11" customFormat="1" ht="56.25" customHeight="1">
      <c r="A17" s="39" t="s">
        <v>33</v>
      </c>
      <c r="B17" s="212" t="s">
        <v>43</v>
      </c>
      <c r="C17" s="212"/>
      <c r="D17" s="212"/>
      <c r="E17" s="212"/>
      <c r="F17" s="41" t="s">
        <v>199</v>
      </c>
      <c r="G17" s="42">
        <v>42736</v>
      </c>
      <c r="H17" s="42">
        <v>43830</v>
      </c>
      <c r="I17" s="43" t="s">
        <v>245</v>
      </c>
      <c r="J17" s="37">
        <v>4</v>
      </c>
      <c r="K17" s="29">
        <f>L17+M17+N17</f>
        <v>19198537</v>
      </c>
      <c r="L17" s="125">
        <f>L18+L19</f>
        <v>9098537</v>
      </c>
      <c r="M17" s="28">
        <v>5000000</v>
      </c>
      <c r="N17" s="28">
        <v>5100000</v>
      </c>
      <c r="O17" s="44" t="s">
        <v>11</v>
      </c>
      <c r="P17" s="44" t="s">
        <v>11</v>
      </c>
      <c r="Q17" s="44" t="s">
        <v>11</v>
      </c>
      <c r="R17" s="44" t="s">
        <v>11</v>
      </c>
      <c r="S17" s="44" t="s">
        <v>11</v>
      </c>
      <c r="T17" s="44" t="s">
        <v>11</v>
      </c>
      <c r="U17" s="44" t="s">
        <v>11</v>
      </c>
      <c r="V17" s="44" t="s">
        <v>11</v>
      </c>
      <c r="W17" s="44" t="s">
        <v>11</v>
      </c>
      <c r="X17" s="44" t="s">
        <v>11</v>
      </c>
      <c r="Y17" s="44" t="s">
        <v>11</v>
      </c>
      <c r="Z17" s="44" t="s">
        <v>11</v>
      </c>
    </row>
    <row r="18" spans="1:26" ht="55.5" customHeight="1">
      <c r="A18" s="45" t="s">
        <v>275</v>
      </c>
      <c r="B18" s="27" t="s">
        <v>44</v>
      </c>
      <c r="C18" s="27"/>
      <c r="D18" s="27" t="s">
        <v>194</v>
      </c>
      <c r="E18" s="27" t="s">
        <v>39</v>
      </c>
      <c r="F18" s="27" t="s">
        <v>200</v>
      </c>
      <c r="G18" s="46">
        <v>42736</v>
      </c>
      <c r="H18" s="46">
        <v>43830</v>
      </c>
      <c r="I18" s="32"/>
      <c r="J18" s="32"/>
      <c r="K18" s="29">
        <v>0</v>
      </c>
      <c r="L18" s="125">
        <v>0</v>
      </c>
      <c r="M18" s="28">
        <v>0</v>
      </c>
      <c r="N18" s="28">
        <v>0</v>
      </c>
      <c r="O18" s="34"/>
      <c r="P18" s="34"/>
      <c r="Q18" s="34"/>
      <c r="R18" s="34" t="s">
        <v>11</v>
      </c>
      <c r="S18" s="34"/>
      <c r="T18" s="34"/>
      <c r="U18" s="34"/>
      <c r="V18" s="34" t="s">
        <v>11</v>
      </c>
      <c r="W18" s="34"/>
      <c r="X18" s="34"/>
      <c r="Y18" s="34"/>
      <c r="Z18" s="34" t="s">
        <v>11</v>
      </c>
    </row>
    <row r="19" spans="1:26" ht="61.5" customHeight="1">
      <c r="A19" s="45" t="s">
        <v>276</v>
      </c>
      <c r="B19" s="27" t="s">
        <v>46</v>
      </c>
      <c r="C19" s="27"/>
      <c r="D19" s="27" t="s">
        <v>193</v>
      </c>
      <c r="E19" s="27" t="s">
        <v>39</v>
      </c>
      <c r="F19" s="27" t="s">
        <v>129</v>
      </c>
      <c r="G19" s="46">
        <v>42736</v>
      </c>
      <c r="H19" s="46">
        <v>43830</v>
      </c>
      <c r="I19" s="32"/>
      <c r="J19" s="32"/>
      <c r="K19" s="29">
        <f>L19+M19+N19</f>
        <v>19198537</v>
      </c>
      <c r="L19" s="125">
        <f>8507173+591364</f>
        <v>9098537</v>
      </c>
      <c r="M19" s="28">
        <v>5000000</v>
      </c>
      <c r="N19" s="28">
        <v>5100000</v>
      </c>
      <c r="O19" s="34" t="s">
        <v>11</v>
      </c>
      <c r="P19" s="34" t="s">
        <v>11</v>
      </c>
      <c r="Q19" s="34" t="s">
        <v>11</v>
      </c>
      <c r="R19" s="34" t="s">
        <v>11</v>
      </c>
      <c r="S19" s="34" t="s">
        <v>11</v>
      </c>
      <c r="T19" s="34" t="s">
        <v>11</v>
      </c>
      <c r="U19" s="34" t="s">
        <v>11</v>
      </c>
      <c r="V19" s="34" t="s">
        <v>11</v>
      </c>
      <c r="W19" s="34" t="s">
        <v>11</v>
      </c>
      <c r="X19" s="34" t="s">
        <v>11</v>
      </c>
      <c r="Y19" s="34" t="s">
        <v>11</v>
      </c>
      <c r="Z19" s="34" t="s">
        <v>11</v>
      </c>
    </row>
    <row r="20" spans="1:26" s="11" customFormat="1" ht="89.25" customHeight="1">
      <c r="A20" s="40" t="s">
        <v>34</v>
      </c>
      <c r="B20" s="212" t="s">
        <v>48</v>
      </c>
      <c r="C20" s="213"/>
      <c r="D20" s="213"/>
      <c r="E20" s="213"/>
      <c r="F20" s="41" t="s">
        <v>201</v>
      </c>
      <c r="G20" s="46">
        <v>42736</v>
      </c>
      <c r="H20" s="46">
        <v>43830</v>
      </c>
      <c r="I20" s="43" t="s">
        <v>246</v>
      </c>
      <c r="J20" s="37">
        <v>4</v>
      </c>
      <c r="K20" s="29">
        <f>L20+M20+N20</f>
        <v>118270877.49000001</v>
      </c>
      <c r="L20" s="125">
        <f>L21+L22</f>
        <v>60070877.49</v>
      </c>
      <c r="M20" s="28">
        <v>29000000</v>
      </c>
      <c r="N20" s="28">
        <v>29200000</v>
      </c>
      <c r="O20" s="44" t="s">
        <v>11</v>
      </c>
      <c r="P20" s="44" t="s">
        <v>11</v>
      </c>
      <c r="Q20" s="44" t="s">
        <v>11</v>
      </c>
      <c r="R20" s="44" t="s">
        <v>11</v>
      </c>
      <c r="S20" s="44" t="s">
        <v>11</v>
      </c>
      <c r="T20" s="44" t="s">
        <v>11</v>
      </c>
      <c r="U20" s="44" t="s">
        <v>11</v>
      </c>
      <c r="V20" s="44" t="s">
        <v>11</v>
      </c>
      <c r="W20" s="44" t="s">
        <v>11</v>
      </c>
      <c r="X20" s="44" t="s">
        <v>11</v>
      </c>
      <c r="Y20" s="44" t="s">
        <v>11</v>
      </c>
      <c r="Z20" s="44" t="s">
        <v>11</v>
      </c>
    </row>
    <row r="21" spans="1:26" ht="54.75" customHeight="1">
      <c r="A21" s="40" t="s">
        <v>277</v>
      </c>
      <c r="B21" s="27" t="s">
        <v>44</v>
      </c>
      <c r="C21" s="48"/>
      <c r="D21" s="27" t="s">
        <v>194</v>
      </c>
      <c r="E21" s="27" t="s">
        <v>39</v>
      </c>
      <c r="F21" s="27" t="s">
        <v>200</v>
      </c>
      <c r="G21" s="46">
        <v>42736</v>
      </c>
      <c r="H21" s="46">
        <v>43830</v>
      </c>
      <c r="I21" s="32"/>
      <c r="J21" s="32"/>
      <c r="K21" s="29">
        <v>0</v>
      </c>
      <c r="L21" s="125">
        <v>0</v>
      </c>
      <c r="M21" s="28">
        <v>0</v>
      </c>
      <c r="N21" s="28">
        <v>0</v>
      </c>
      <c r="O21" s="34" t="s">
        <v>11</v>
      </c>
      <c r="P21" s="34" t="s">
        <v>11</v>
      </c>
      <c r="Q21" s="34" t="s">
        <v>11</v>
      </c>
      <c r="R21" s="34" t="s">
        <v>11</v>
      </c>
      <c r="S21" s="34" t="s">
        <v>11</v>
      </c>
      <c r="T21" s="34" t="s">
        <v>11</v>
      </c>
      <c r="U21" s="34" t="s">
        <v>11</v>
      </c>
      <c r="V21" s="34" t="s">
        <v>11</v>
      </c>
      <c r="W21" s="34" t="s">
        <v>11</v>
      </c>
      <c r="X21" s="34" t="s">
        <v>11</v>
      </c>
      <c r="Y21" s="34" t="s">
        <v>11</v>
      </c>
      <c r="Z21" s="34" t="s">
        <v>11</v>
      </c>
    </row>
    <row r="22" spans="1:26" ht="53.25" customHeight="1">
      <c r="A22" s="40" t="s">
        <v>278</v>
      </c>
      <c r="B22" s="27" t="s">
        <v>49</v>
      </c>
      <c r="C22" s="48"/>
      <c r="D22" s="27" t="s">
        <v>194</v>
      </c>
      <c r="E22" s="27" t="s">
        <v>39</v>
      </c>
      <c r="F22" s="27" t="s">
        <v>50</v>
      </c>
      <c r="G22" s="46">
        <v>42736</v>
      </c>
      <c r="H22" s="46">
        <v>43830</v>
      </c>
      <c r="I22" s="32"/>
      <c r="J22" s="32"/>
      <c r="K22" s="29">
        <f>L22+M22+N22</f>
        <v>118270877.49000001</v>
      </c>
      <c r="L22" s="125">
        <f>60662241.49-591364</f>
        <v>60070877.49</v>
      </c>
      <c r="M22" s="28">
        <v>29000000</v>
      </c>
      <c r="N22" s="28">
        <v>29200000</v>
      </c>
      <c r="O22" s="34" t="s">
        <v>11</v>
      </c>
      <c r="P22" s="34" t="s">
        <v>11</v>
      </c>
      <c r="Q22" s="34" t="s">
        <v>11</v>
      </c>
      <c r="R22" s="34" t="s">
        <v>11</v>
      </c>
      <c r="S22" s="34" t="s">
        <v>11</v>
      </c>
      <c r="T22" s="34" t="s">
        <v>11</v>
      </c>
      <c r="U22" s="34" t="s">
        <v>11</v>
      </c>
      <c r="V22" s="34" t="s">
        <v>11</v>
      </c>
      <c r="W22" s="34" t="s">
        <v>11</v>
      </c>
      <c r="X22" s="34" t="s">
        <v>11</v>
      </c>
      <c r="Y22" s="34" t="s">
        <v>11</v>
      </c>
      <c r="Z22" s="34" t="s">
        <v>11</v>
      </c>
    </row>
    <row r="23" spans="1:26" s="11" customFormat="1" ht="52.5" customHeight="1">
      <c r="A23" s="49" t="s">
        <v>279</v>
      </c>
      <c r="B23" s="164" t="s">
        <v>150</v>
      </c>
      <c r="C23" s="164"/>
      <c r="D23" s="164"/>
      <c r="E23" s="164"/>
      <c r="F23" s="41" t="s">
        <v>38</v>
      </c>
      <c r="G23" s="46">
        <v>42736</v>
      </c>
      <c r="H23" s="46">
        <v>43830</v>
      </c>
      <c r="I23" s="43" t="s">
        <v>247</v>
      </c>
      <c r="J23" s="37">
        <v>4</v>
      </c>
      <c r="K23" s="29">
        <f>L23+M23+N23</f>
        <v>445265700</v>
      </c>
      <c r="L23" s="28">
        <f>L24+L25+L26+L27+L28</f>
        <v>148375500</v>
      </c>
      <c r="M23" s="28">
        <v>148445100</v>
      </c>
      <c r="N23" s="28">
        <v>148445100</v>
      </c>
      <c r="O23" s="44" t="s">
        <v>11</v>
      </c>
      <c r="P23" s="44" t="s">
        <v>11</v>
      </c>
      <c r="Q23" s="44" t="s">
        <v>11</v>
      </c>
      <c r="R23" s="44" t="s">
        <v>11</v>
      </c>
      <c r="S23" s="44" t="s">
        <v>11</v>
      </c>
      <c r="T23" s="44" t="s">
        <v>11</v>
      </c>
      <c r="U23" s="44" t="s">
        <v>11</v>
      </c>
      <c r="V23" s="44" t="s">
        <v>11</v>
      </c>
      <c r="W23" s="44" t="s">
        <v>11</v>
      </c>
      <c r="X23" s="44" t="s">
        <v>11</v>
      </c>
      <c r="Y23" s="44" t="s">
        <v>11</v>
      </c>
      <c r="Z23" s="44" t="s">
        <v>11</v>
      </c>
    </row>
    <row r="24" spans="1:27" ht="63" customHeight="1">
      <c r="A24" s="50" t="s">
        <v>280</v>
      </c>
      <c r="B24" s="27" t="s">
        <v>202</v>
      </c>
      <c r="C24" s="27"/>
      <c r="D24" s="27" t="s">
        <v>194</v>
      </c>
      <c r="E24" s="27" t="s">
        <v>39</v>
      </c>
      <c r="F24" s="27" t="s">
        <v>203</v>
      </c>
      <c r="G24" s="46">
        <v>42736</v>
      </c>
      <c r="H24" s="46">
        <v>43830</v>
      </c>
      <c r="I24" s="32"/>
      <c r="J24" s="32"/>
      <c r="K24" s="29">
        <v>0</v>
      </c>
      <c r="L24" s="28">
        <v>0</v>
      </c>
      <c r="M24" s="28">
        <v>0</v>
      </c>
      <c r="N24" s="28">
        <v>0</v>
      </c>
      <c r="O24" s="34" t="s">
        <v>11</v>
      </c>
      <c r="P24" s="34" t="s">
        <v>11</v>
      </c>
      <c r="Q24" s="34" t="s">
        <v>11</v>
      </c>
      <c r="R24" s="34" t="s">
        <v>11</v>
      </c>
      <c r="S24" s="34" t="s">
        <v>11</v>
      </c>
      <c r="T24" s="34" t="s">
        <v>11</v>
      </c>
      <c r="U24" s="34" t="s">
        <v>11</v>
      </c>
      <c r="V24" s="34" t="s">
        <v>11</v>
      </c>
      <c r="W24" s="34" t="s">
        <v>11</v>
      </c>
      <c r="X24" s="34" t="s">
        <v>11</v>
      </c>
      <c r="Y24" s="34" t="s">
        <v>11</v>
      </c>
      <c r="Z24" s="34" t="s">
        <v>11</v>
      </c>
      <c r="AA24" s="12"/>
    </row>
    <row r="25" spans="1:26" ht="91.5" customHeight="1">
      <c r="A25" s="51" t="s">
        <v>281</v>
      </c>
      <c r="B25" s="27" t="s">
        <v>186</v>
      </c>
      <c r="C25" s="27"/>
      <c r="D25" s="27" t="s">
        <v>193</v>
      </c>
      <c r="E25" s="27" t="s">
        <v>39</v>
      </c>
      <c r="F25" s="27" t="s">
        <v>204</v>
      </c>
      <c r="G25" s="46">
        <v>42736</v>
      </c>
      <c r="H25" s="46">
        <v>43830</v>
      </c>
      <c r="I25" s="32"/>
      <c r="J25" s="32"/>
      <c r="K25" s="29">
        <v>0</v>
      </c>
      <c r="L25" s="28">
        <v>0</v>
      </c>
      <c r="M25" s="28">
        <v>0</v>
      </c>
      <c r="N25" s="28">
        <v>0</v>
      </c>
      <c r="O25" s="34" t="s">
        <v>11</v>
      </c>
      <c r="P25" s="34" t="s">
        <v>11</v>
      </c>
      <c r="Q25" s="34" t="s">
        <v>11</v>
      </c>
      <c r="R25" s="34" t="s">
        <v>11</v>
      </c>
      <c r="S25" s="34" t="s">
        <v>11</v>
      </c>
      <c r="T25" s="34" t="s">
        <v>11</v>
      </c>
      <c r="U25" s="34" t="s">
        <v>11</v>
      </c>
      <c r="V25" s="34" t="s">
        <v>11</v>
      </c>
      <c r="W25" s="34" t="s">
        <v>11</v>
      </c>
      <c r="X25" s="34" t="s">
        <v>11</v>
      </c>
      <c r="Y25" s="34" t="s">
        <v>11</v>
      </c>
      <c r="Z25" s="34" t="s">
        <v>11</v>
      </c>
    </row>
    <row r="26" spans="1:26" ht="45.75" customHeight="1">
      <c r="A26" s="50" t="s">
        <v>282</v>
      </c>
      <c r="B26" s="27" t="s">
        <v>40</v>
      </c>
      <c r="C26" s="27"/>
      <c r="D26" s="27" t="s">
        <v>193</v>
      </c>
      <c r="E26" s="27" t="s">
        <v>192</v>
      </c>
      <c r="F26" s="27" t="s">
        <v>41</v>
      </c>
      <c r="G26" s="46">
        <v>42736</v>
      </c>
      <c r="H26" s="46">
        <v>43830</v>
      </c>
      <c r="I26" s="32"/>
      <c r="J26" s="32"/>
      <c r="K26" s="29">
        <v>0</v>
      </c>
      <c r="L26" s="28">
        <v>0</v>
      </c>
      <c r="M26" s="28">
        <v>0</v>
      </c>
      <c r="N26" s="28">
        <v>0</v>
      </c>
      <c r="O26" s="34" t="s">
        <v>11</v>
      </c>
      <c r="P26" s="34" t="s">
        <v>11</v>
      </c>
      <c r="Q26" s="34" t="s">
        <v>11</v>
      </c>
      <c r="R26" s="34" t="s">
        <v>11</v>
      </c>
      <c r="S26" s="34" t="s">
        <v>11</v>
      </c>
      <c r="T26" s="34" t="s">
        <v>11</v>
      </c>
      <c r="U26" s="34" t="s">
        <v>11</v>
      </c>
      <c r="V26" s="34" t="s">
        <v>11</v>
      </c>
      <c r="W26" s="34" t="s">
        <v>11</v>
      </c>
      <c r="X26" s="34" t="s">
        <v>11</v>
      </c>
      <c r="Y26" s="34" t="s">
        <v>11</v>
      </c>
      <c r="Z26" s="34" t="s">
        <v>11</v>
      </c>
    </row>
    <row r="27" spans="1:26" ht="50.25" customHeight="1">
      <c r="A27" s="50" t="s">
        <v>283</v>
      </c>
      <c r="B27" s="27" t="s">
        <v>42</v>
      </c>
      <c r="C27" s="27"/>
      <c r="D27" s="27" t="str">
        <f>D26</f>
        <v>начальник Управления образования</v>
      </c>
      <c r="E27" s="27" t="str">
        <f>E26</f>
        <v>Управление образования </v>
      </c>
      <c r="F27" s="27" t="s">
        <v>205</v>
      </c>
      <c r="G27" s="46">
        <v>42736</v>
      </c>
      <c r="H27" s="46">
        <v>43830</v>
      </c>
      <c r="I27" s="32"/>
      <c r="J27" s="32"/>
      <c r="K27" s="29">
        <v>0</v>
      </c>
      <c r="L27" s="28">
        <v>0</v>
      </c>
      <c r="M27" s="28">
        <v>0</v>
      </c>
      <c r="N27" s="28">
        <v>0</v>
      </c>
      <c r="O27" s="34" t="s">
        <v>11</v>
      </c>
      <c r="P27" s="34" t="s">
        <v>11</v>
      </c>
      <c r="Q27" s="34" t="s">
        <v>11</v>
      </c>
      <c r="R27" s="34" t="s">
        <v>11</v>
      </c>
      <c r="S27" s="34" t="s">
        <v>11</v>
      </c>
      <c r="T27" s="34" t="s">
        <v>11</v>
      </c>
      <c r="U27" s="34" t="s">
        <v>11</v>
      </c>
      <c r="V27" s="34" t="s">
        <v>11</v>
      </c>
      <c r="W27" s="34" t="s">
        <v>11</v>
      </c>
      <c r="X27" s="34" t="s">
        <v>11</v>
      </c>
      <c r="Y27" s="34" t="s">
        <v>11</v>
      </c>
      <c r="Z27" s="34" t="s">
        <v>11</v>
      </c>
    </row>
    <row r="28" spans="1:26" ht="104.25" customHeight="1">
      <c r="A28" s="50" t="s">
        <v>284</v>
      </c>
      <c r="B28" s="27" t="s">
        <v>151</v>
      </c>
      <c r="C28" s="27"/>
      <c r="D28" s="27" t="str">
        <f>D27</f>
        <v>начальник Управления образования</v>
      </c>
      <c r="E28" s="27" t="str">
        <f>E27</f>
        <v>Управление образования </v>
      </c>
      <c r="F28" s="27" t="s">
        <v>38</v>
      </c>
      <c r="G28" s="46">
        <v>42736</v>
      </c>
      <c r="H28" s="46">
        <v>43830</v>
      </c>
      <c r="I28" s="32"/>
      <c r="J28" s="32"/>
      <c r="K28" s="29">
        <f>L28+M28+N28</f>
        <v>445265700</v>
      </c>
      <c r="L28" s="28">
        <v>148375500</v>
      </c>
      <c r="M28" s="28">
        <v>148445100</v>
      </c>
      <c r="N28" s="28">
        <v>148445100</v>
      </c>
      <c r="O28" s="34" t="s">
        <v>11</v>
      </c>
      <c r="P28" s="34" t="s">
        <v>11</v>
      </c>
      <c r="Q28" s="34" t="s">
        <v>11</v>
      </c>
      <c r="R28" s="34" t="s">
        <v>11</v>
      </c>
      <c r="S28" s="34" t="s">
        <v>11</v>
      </c>
      <c r="T28" s="34" t="s">
        <v>11</v>
      </c>
      <c r="U28" s="34" t="s">
        <v>11</v>
      </c>
      <c r="V28" s="34" t="s">
        <v>11</v>
      </c>
      <c r="W28" s="34" t="s">
        <v>11</v>
      </c>
      <c r="X28" s="34" t="s">
        <v>11</v>
      </c>
      <c r="Y28" s="34" t="s">
        <v>11</v>
      </c>
      <c r="Z28" s="34" t="s">
        <v>11</v>
      </c>
    </row>
    <row r="29" spans="1:26" ht="12" customHeight="1">
      <c r="A29" s="209" t="s">
        <v>21</v>
      </c>
      <c r="B29" s="210"/>
      <c r="C29" s="211"/>
      <c r="D29" s="164" t="s">
        <v>206</v>
      </c>
      <c r="E29" s="164"/>
      <c r="F29" s="164"/>
      <c r="G29" s="46"/>
      <c r="H29" s="46">
        <v>43100</v>
      </c>
      <c r="I29" s="32"/>
      <c r="J29" s="32"/>
      <c r="K29" s="52"/>
      <c r="L29" s="53"/>
      <c r="M29" s="53"/>
      <c r="N29" s="5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3.5" customHeight="1">
      <c r="A30" s="210"/>
      <c r="B30" s="210"/>
      <c r="C30" s="211"/>
      <c r="D30" s="164"/>
      <c r="E30" s="164"/>
      <c r="F30" s="164"/>
      <c r="G30" s="46"/>
      <c r="H30" s="46">
        <v>43465</v>
      </c>
      <c r="I30" s="32"/>
      <c r="J30" s="32"/>
      <c r="K30" s="52"/>
      <c r="L30" s="53"/>
      <c r="M30" s="53"/>
      <c r="N30" s="5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8.75" customHeight="1">
      <c r="A31" s="210"/>
      <c r="B31" s="210"/>
      <c r="C31" s="211"/>
      <c r="D31" s="164"/>
      <c r="E31" s="164"/>
      <c r="F31" s="164"/>
      <c r="G31" s="46"/>
      <c r="H31" s="46">
        <v>43830</v>
      </c>
      <c r="I31" s="32"/>
      <c r="J31" s="32"/>
      <c r="K31" s="52"/>
      <c r="L31" s="53"/>
      <c r="M31" s="53"/>
      <c r="N31" s="5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8" customHeight="1">
      <c r="A32" s="209" t="s">
        <v>27</v>
      </c>
      <c r="B32" s="210"/>
      <c r="C32" s="211"/>
      <c r="D32" s="164" t="s">
        <v>185</v>
      </c>
      <c r="E32" s="164"/>
      <c r="F32" s="164"/>
      <c r="G32" s="46"/>
      <c r="H32" s="46">
        <v>43100</v>
      </c>
      <c r="I32" s="32"/>
      <c r="J32" s="32"/>
      <c r="K32" s="52"/>
      <c r="L32" s="53"/>
      <c r="M32" s="53"/>
      <c r="N32" s="53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>
      <c r="A33" s="210"/>
      <c r="B33" s="210"/>
      <c r="C33" s="211"/>
      <c r="D33" s="164"/>
      <c r="E33" s="164"/>
      <c r="F33" s="164"/>
      <c r="G33" s="46"/>
      <c r="H33" s="46">
        <v>43465</v>
      </c>
      <c r="I33" s="32"/>
      <c r="J33" s="32"/>
      <c r="K33" s="52"/>
      <c r="L33" s="53"/>
      <c r="M33" s="53"/>
      <c r="N33" s="5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8" customHeight="1">
      <c r="A34" s="210"/>
      <c r="B34" s="210"/>
      <c r="C34" s="211"/>
      <c r="D34" s="164"/>
      <c r="E34" s="164"/>
      <c r="F34" s="164"/>
      <c r="G34" s="46"/>
      <c r="H34" s="46">
        <v>43830</v>
      </c>
      <c r="I34" s="32"/>
      <c r="J34" s="32"/>
      <c r="K34" s="52"/>
      <c r="L34" s="53"/>
      <c r="M34" s="53"/>
      <c r="N34" s="53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212" t="s">
        <v>17</v>
      </c>
      <c r="B35" s="214"/>
      <c r="C35" s="214"/>
      <c r="D35" s="212" t="s">
        <v>207</v>
      </c>
      <c r="E35" s="212" t="s">
        <v>24</v>
      </c>
      <c r="F35" s="212" t="s">
        <v>24</v>
      </c>
      <c r="G35" s="46"/>
      <c r="H35" s="46">
        <v>43100</v>
      </c>
      <c r="I35" s="32"/>
      <c r="J35" s="32"/>
      <c r="K35" s="52"/>
      <c r="L35" s="53"/>
      <c r="M35" s="53"/>
      <c r="N35" s="53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214"/>
      <c r="B36" s="214"/>
      <c r="C36" s="214"/>
      <c r="D36" s="212" t="s">
        <v>25</v>
      </c>
      <c r="E36" s="212" t="s">
        <v>25</v>
      </c>
      <c r="F36" s="212" t="s">
        <v>25</v>
      </c>
      <c r="G36" s="46"/>
      <c r="H36" s="46">
        <v>43465</v>
      </c>
      <c r="I36" s="32"/>
      <c r="J36" s="32"/>
      <c r="K36" s="52"/>
      <c r="L36" s="53"/>
      <c r="M36" s="53"/>
      <c r="N36" s="5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214"/>
      <c r="B37" s="214"/>
      <c r="C37" s="214"/>
      <c r="D37" s="212" t="s">
        <v>22</v>
      </c>
      <c r="E37" s="212" t="s">
        <v>22</v>
      </c>
      <c r="F37" s="212" t="s">
        <v>22</v>
      </c>
      <c r="G37" s="32"/>
      <c r="H37" s="46">
        <v>43830</v>
      </c>
      <c r="I37" s="33"/>
      <c r="J37" s="32"/>
      <c r="K37" s="37"/>
      <c r="L37" s="53"/>
      <c r="M37" s="53"/>
      <c r="N37" s="53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 customHeight="1">
      <c r="A38" s="212" t="s">
        <v>26</v>
      </c>
      <c r="B38" s="212"/>
      <c r="C38" s="212"/>
      <c r="D38" s="212" t="s">
        <v>152</v>
      </c>
      <c r="E38" s="212" t="s">
        <v>23</v>
      </c>
      <c r="F38" s="212" t="s">
        <v>23</v>
      </c>
      <c r="G38" s="32"/>
      <c r="H38" s="46">
        <v>43100</v>
      </c>
      <c r="I38" s="33"/>
      <c r="J38" s="32"/>
      <c r="K38" s="37"/>
      <c r="L38" s="53"/>
      <c r="M38" s="53"/>
      <c r="N38" s="5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212"/>
      <c r="B39" s="212"/>
      <c r="C39" s="212"/>
      <c r="D39" s="212" t="s">
        <v>24</v>
      </c>
      <c r="E39" s="212" t="s">
        <v>24</v>
      </c>
      <c r="F39" s="212" t="s">
        <v>24</v>
      </c>
      <c r="G39" s="32"/>
      <c r="H39" s="46">
        <v>43465</v>
      </c>
      <c r="I39" s="33"/>
      <c r="J39" s="32"/>
      <c r="K39" s="37"/>
      <c r="L39" s="53"/>
      <c r="M39" s="53"/>
      <c r="N39" s="5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" customHeight="1">
      <c r="A40" s="212"/>
      <c r="B40" s="212"/>
      <c r="C40" s="212"/>
      <c r="D40" s="212" t="s">
        <v>25</v>
      </c>
      <c r="E40" s="212" t="s">
        <v>25</v>
      </c>
      <c r="F40" s="212" t="s">
        <v>25</v>
      </c>
      <c r="G40" s="32"/>
      <c r="H40" s="46">
        <v>43830</v>
      </c>
      <c r="I40" s="32"/>
      <c r="J40" s="32"/>
      <c r="K40" s="52"/>
      <c r="L40" s="32"/>
      <c r="M40" s="32"/>
      <c r="N40" s="32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customHeight="1">
      <c r="A41" s="212" t="s">
        <v>18</v>
      </c>
      <c r="B41" s="212"/>
      <c r="C41" s="211"/>
      <c r="D41" s="164" t="s">
        <v>47</v>
      </c>
      <c r="E41" s="213"/>
      <c r="F41" s="213"/>
      <c r="G41" s="46"/>
      <c r="H41" s="46">
        <v>43100</v>
      </c>
      <c r="I41" s="32"/>
      <c r="J41" s="32"/>
      <c r="K41" s="54"/>
      <c r="L41" s="53"/>
      <c r="M41" s="53"/>
      <c r="N41" s="5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4.25" customHeight="1">
      <c r="A42" s="212"/>
      <c r="B42" s="212"/>
      <c r="C42" s="211"/>
      <c r="D42" s="213"/>
      <c r="E42" s="213"/>
      <c r="F42" s="213"/>
      <c r="G42" s="46"/>
      <c r="H42" s="46">
        <v>43465</v>
      </c>
      <c r="I42" s="32"/>
      <c r="J42" s="32"/>
      <c r="K42" s="54"/>
      <c r="L42" s="53"/>
      <c r="M42" s="53"/>
      <c r="N42" s="5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" customHeight="1">
      <c r="A43" s="212"/>
      <c r="B43" s="212"/>
      <c r="C43" s="211"/>
      <c r="D43" s="213"/>
      <c r="E43" s="213"/>
      <c r="F43" s="213"/>
      <c r="G43" s="46"/>
      <c r="H43" s="46">
        <v>43830</v>
      </c>
      <c r="I43" s="32"/>
      <c r="J43" s="32"/>
      <c r="K43" s="54"/>
      <c r="L43" s="53"/>
      <c r="M43" s="53"/>
      <c r="N43" s="5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" customHeight="1">
      <c r="A44" s="212" t="s">
        <v>51</v>
      </c>
      <c r="B44" s="215"/>
      <c r="C44" s="215"/>
      <c r="D44" s="164" t="s">
        <v>52</v>
      </c>
      <c r="E44" s="213"/>
      <c r="F44" s="213"/>
      <c r="G44" s="46"/>
      <c r="H44" s="46">
        <v>43100</v>
      </c>
      <c r="I44" s="32"/>
      <c r="J44" s="32"/>
      <c r="K44" s="54"/>
      <c r="L44" s="53"/>
      <c r="M44" s="53"/>
      <c r="N44" s="5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" customHeight="1">
      <c r="A45" s="215"/>
      <c r="B45" s="215"/>
      <c r="C45" s="215"/>
      <c r="D45" s="213"/>
      <c r="E45" s="213"/>
      <c r="F45" s="213"/>
      <c r="G45" s="46"/>
      <c r="H45" s="46">
        <v>43465</v>
      </c>
      <c r="I45" s="32"/>
      <c r="J45" s="32"/>
      <c r="K45" s="54"/>
      <c r="L45" s="53"/>
      <c r="M45" s="53"/>
      <c r="N45" s="5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 customHeight="1">
      <c r="A46" s="215"/>
      <c r="B46" s="215"/>
      <c r="C46" s="215"/>
      <c r="D46" s="213"/>
      <c r="E46" s="213"/>
      <c r="F46" s="213"/>
      <c r="G46" s="46"/>
      <c r="H46" s="46">
        <v>43830</v>
      </c>
      <c r="I46" s="32"/>
      <c r="J46" s="32"/>
      <c r="K46" s="54"/>
      <c r="L46" s="53"/>
      <c r="M46" s="53"/>
      <c r="N46" s="5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 customHeight="1">
      <c r="A47" s="164" t="s">
        <v>28</v>
      </c>
      <c r="B47" s="164"/>
      <c r="C47" s="215"/>
      <c r="D47" s="164" t="s">
        <v>153</v>
      </c>
      <c r="E47" s="164"/>
      <c r="F47" s="164"/>
      <c r="G47" s="46"/>
      <c r="H47" s="46">
        <v>43100</v>
      </c>
      <c r="I47" s="32"/>
      <c r="J47" s="32"/>
      <c r="K47" s="54"/>
      <c r="L47" s="53"/>
      <c r="M47" s="53"/>
      <c r="N47" s="5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 customHeight="1">
      <c r="A48" s="164"/>
      <c r="B48" s="164"/>
      <c r="C48" s="215"/>
      <c r="D48" s="164"/>
      <c r="E48" s="164"/>
      <c r="F48" s="164"/>
      <c r="G48" s="46"/>
      <c r="H48" s="46">
        <v>43465</v>
      </c>
      <c r="I48" s="32"/>
      <c r="J48" s="32"/>
      <c r="K48" s="54"/>
      <c r="L48" s="53"/>
      <c r="M48" s="53"/>
      <c r="N48" s="5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" customHeight="1">
      <c r="A49" s="164"/>
      <c r="B49" s="164"/>
      <c r="C49" s="215"/>
      <c r="D49" s="164"/>
      <c r="E49" s="164"/>
      <c r="F49" s="164"/>
      <c r="G49" s="46"/>
      <c r="H49" s="46">
        <v>43830</v>
      </c>
      <c r="I49" s="32"/>
      <c r="J49" s="32"/>
      <c r="K49" s="54"/>
      <c r="L49" s="53"/>
      <c r="M49" s="53"/>
      <c r="N49" s="5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s="11" customFormat="1" ht="41.25" customHeight="1">
      <c r="A50" s="47" t="s">
        <v>285</v>
      </c>
      <c r="B50" s="164" t="s">
        <v>181</v>
      </c>
      <c r="C50" s="164"/>
      <c r="D50" s="164"/>
      <c r="E50" s="164"/>
      <c r="F50" s="41" t="s">
        <v>141</v>
      </c>
      <c r="G50" s="42">
        <v>42736</v>
      </c>
      <c r="H50" s="42">
        <v>43830</v>
      </c>
      <c r="I50" s="43" t="s">
        <v>248</v>
      </c>
      <c r="J50" s="37">
        <v>5</v>
      </c>
      <c r="K50" s="29">
        <f>L50+M50+N50</f>
        <v>776315.4</v>
      </c>
      <c r="L50" s="28">
        <v>426315.4</v>
      </c>
      <c r="M50" s="28">
        <v>170000</v>
      </c>
      <c r="N50" s="28">
        <v>180000</v>
      </c>
      <c r="O50" s="44"/>
      <c r="P50" s="44"/>
      <c r="Q50" s="44" t="s">
        <v>11</v>
      </c>
      <c r="R50" s="44" t="s">
        <v>11</v>
      </c>
      <c r="S50" s="44"/>
      <c r="T50" s="44"/>
      <c r="U50" s="44" t="s">
        <v>11</v>
      </c>
      <c r="V50" s="44" t="s">
        <v>11</v>
      </c>
      <c r="W50" s="44"/>
      <c r="X50" s="44"/>
      <c r="Y50" s="44" t="s">
        <v>11</v>
      </c>
      <c r="Z50" s="44" t="s">
        <v>11</v>
      </c>
    </row>
    <row r="51" spans="1:26" ht="51" customHeight="1">
      <c r="A51" s="48" t="s">
        <v>286</v>
      </c>
      <c r="B51" s="27" t="s">
        <v>59</v>
      </c>
      <c r="C51" s="48"/>
      <c r="D51" s="27" t="s">
        <v>194</v>
      </c>
      <c r="E51" s="27" t="s">
        <v>39</v>
      </c>
      <c r="F51" s="27"/>
      <c r="G51" s="42">
        <v>42736</v>
      </c>
      <c r="H51" s="42">
        <v>43830</v>
      </c>
      <c r="I51" s="32"/>
      <c r="J51" s="32"/>
      <c r="K51" s="29">
        <f>L51+M51+N51</f>
        <v>776315.4</v>
      </c>
      <c r="L51" s="28">
        <v>426315.4</v>
      </c>
      <c r="M51" s="28">
        <v>170000</v>
      </c>
      <c r="N51" s="28">
        <v>180000</v>
      </c>
      <c r="O51" s="34"/>
      <c r="P51" s="34"/>
      <c r="Q51" s="34" t="s">
        <v>11</v>
      </c>
      <c r="R51" s="34" t="s">
        <v>11</v>
      </c>
      <c r="S51" s="34"/>
      <c r="T51" s="34"/>
      <c r="U51" s="34" t="s">
        <v>11</v>
      </c>
      <c r="V51" s="34" t="s">
        <v>11</v>
      </c>
      <c r="W51" s="34"/>
      <c r="X51" s="34"/>
      <c r="Y51" s="34" t="s">
        <v>11</v>
      </c>
      <c r="Z51" s="34" t="s">
        <v>11</v>
      </c>
    </row>
    <row r="52" spans="1:26" s="11" customFormat="1" ht="15" customHeight="1">
      <c r="A52" s="164" t="s">
        <v>29</v>
      </c>
      <c r="B52" s="164"/>
      <c r="C52" s="213"/>
      <c r="D52" s="164" t="s">
        <v>154</v>
      </c>
      <c r="E52" s="213"/>
      <c r="F52" s="213"/>
      <c r="G52" s="42"/>
      <c r="H52" s="46">
        <v>43100</v>
      </c>
      <c r="I52" s="37"/>
      <c r="J52" s="37"/>
      <c r="K52" s="54"/>
      <c r="L52" s="54"/>
      <c r="M52" s="54"/>
      <c r="N52" s="5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11" customFormat="1" ht="15" customHeight="1">
      <c r="A53" s="213"/>
      <c r="B53" s="213"/>
      <c r="C53" s="213"/>
      <c r="D53" s="213"/>
      <c r="E53" s="213"/>
      <c r="F53" s="213"/>
      <c r="G53" s="42"/>
      <c r="H53" s="46">
        <v>43465</v>
      </c>
      <c r="I53" s="37"/>
      <c r="J53" s="37"/>
      <c r="K53" s="54"/>
      <c r="L53" s="54"/>
      <c r="M53" s="54"/>
      <c r="N53" s="5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11" customFormat="1" ht="15" customHeight="1">
      <c r="A54" s="213"/>
      <c r="B54" s="213"/>
      <c r="C54" s="213"/>
      <c r="D54" s="213"/>
      <c r="E54" s="213"/>
      <c r="F54" s="213"/>
      <c r="G54" s="42"/>
      <c r="H54" s="46">
        <v>43830</v>
      </c>
      <c r="I54" s="37"/>
      <c r="J54" s="37"/>
      <c r="K54" s="54"/>
      <c r="L54" s="54"/>
      <c r="M54" s="54"/>
      <c r="N54" s="5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11" customFormat="1" ht="60.75" customHeight="1">
      <c r="A55" s="47" t="s">
        <v>287</v>
      </c>
      <c r="B55" s="164" t="s">
        <v>182</v>
      </c>
      <c r="C55" s="213"/>
      <c r="D55" s="213"/>
      <c r="E55" s="213"/>
      <c r="F55" s="41" t="s">
        <v>53</v>
      </c>
      <c r="G55" s="42">
        <v>42736</v>
      </c>
      <c r="H55" s="42">
        <v>43830</v>
      </c>
      <c r="I55" s="43" t="s">
        <v>249</v>
      </c>
      <c r="J55" s="37">
        <v>5</v>
      </c>
      <c r="K55" s="29">
        <f>L55+M55+N55</f>
        <v>312720.16000000003</v>
      </c>
      <c r="L55" s="28">
        <v>137720.16</v>
      </c>
      <c r="M55" s="28">
        <v>85000</v>
      </c>
      <c r="N55" s="28">
        <v>90000</v>
      </c>
      <c r="O55" s="44" t="s">
        <v>11</v>
      </c>
      <c r="P55" s="44" t="s">
        <v>11</v>
      </c>
      <c r="Q55" s="44"/>
      <c r="R55" s="44"/>
      <c r="S55" s="44" t="s">
        <v>11</v>
      </c>
      <c r="T55" s="44" t="s">
        <v>11</v>
      </c>
      <c r="U55" s="44"/>
      <c r="V55" s="44"/>
      <c r="W55" s="44" t="s">
        <v>11</v>
      </c>
      <c r="X55" s="44" t="s">
        <v>11</v>
      </c>
      <c r="Y55" s="44"/>
      <c r="Z55" s="44"/>
    </row>
    <row r="56" spans="1:26" ht="173.25" customHeight="1" hidden="1">
      <c r="A56" s="48"/>
      <c r="B56" s="27"/>
      <c r="C56" s="48"/>
      <c r="D56" s="27"/>
      <c r="E56" s="27"/>
      <c r="F56" s="48"/>
      <c r="G56" s="42">
        <v>42736</v>
      </c>
      <c r="H56" s="42">
        <v>43830</v>
      </c>
      <c r="I56" s="32"/>
      <c r="J56" s="32"/>
      <c r="K56" s="29"/>
      <c r="L56" s="28"/>
      <c r="M56" s="28"/>
      <c r="N56" s="28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76.5" customHeight="1">
      <c r="A57" s="48" t="s">
        <v>142</v>
      </c>
      <c r="B57" s="27" t="s">
        <v>58</v>
      </c>
      <c r="C57" s="48"/>
      <c r="D57" s="27" t="s">
        <v>194</v>
      </c>
      <c r="E57" s="27" t="s">
        <v>39</v>
      </c>
      <c r="F57" s="27" t="s">
        <v>55</v>
      </c>
      <c r="G57" s="42">
        <v>42736</v>
      </c>
      <c r="H57" s="42">
        <v>43830</v>
      </c>
      <c r="I57" s="32"/>
      <c r="J57" s="32"/>
      <c r="K57" s="29">
        <f>L57+M57+N57</f>
        <v>312720.16000000003</v>
      </c>
      <c r="L57" s="28">
        <v>137720.16</v>
      </c>
      <c r="M57" s="28">
        <v>85000</v>
      </c>
      <c r="N57" s="28">
        <v>90000</v>
      </c>
      <c r="O57" s="34" t="s">
        <v>11</v>
      </c>
      <c r="P57" s="34" t="s">
        <v>11</v>
      </c>
      <c r="Q57" s="34"/>
      <c r="R57" s="34"/>
      <c r="S57" s="34" t="s">
        <v>11</v>
      </c>
      <c r="T57" s="34" t="s">
        <v>11</v>
      </c>
      <c r="U57" s="34"/>
      <c r="V57" s="34"/>
      <c r="W57" s="34" t="s">
        <v>11</v>
      </c>
      <c r="X57" s="34" t="s">
        <v>11</v>
      </c>
      <c r="Y57" s="34"/>
      <c r="Z57" s="34"/>
    </row>
    <row r="58" spans="1:26" s="11" customFormat="1" ht="19.5" customHeight="1">
      <c r="A58" s="164" t="s">
        <v>54</v>
      </c>
      <c r="B58" s="164"/>
      <c r="C58" s="164" t="s">
        <v>155</v>
      </c>
      <c r="D58" s="213"/>
      <c r="E58" s="213"/>
      <c r="F58" s="213"/>
      <c r="G58" s="55"/>
      <c r="H58" s="46">
        <v>43100</v>
      </c>
      <c r="I58" s="37"/>
      <c r="J58" s="37"/>
      <c r="K58" s="54"/>
      <c r="L58" s="54"/>
      <c r="M58" s="54"/>
      <c r="N58" s="5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11" customFormat="1" ht="15" customHeight="1">
      <c r="A59" s="164"/>
      <c r="B59" s="164"/>
      <c r="C59" s="213"/>
      <c r="D59" s="213"/>
      <c r="E59" s="213"/>
      <c r="F59" s="213"/>
      <c r="G59" s="56"/>
      <c r="H59" s="46">
        <v>43465</v>
      </c>
      <c r="I59" s="37"/>
      <c r="J59" s="37"/>
      <c r="K59" s="54"/>
      <c r="L59" s="54"/>
      <c r="M59" s="54"/>
      <c r="N59" s="5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11" customFormat="1" ht="15" customHeight="1">
      <c r="A60" s="164"/>
      <c r="B60" s="164"/>
      <c r="C60" s="213"/>
      <c r="D60" s="213"/>
      <c r="E60" s="213"/>
      <c r="F60" s="213"/>
      <c r="G60" s="56"/>
      <c r="H60" s="46">
        <v>43830</v>
      </c>
      <c r="I60" s="37"/>
      <c r="J60" s="37"/>
      <c r="K60" s="54"/>
      <c r="L60" s="54"/>
      <c r="M60" s="54"/>
      <c r="N60" s="5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11" customFormat="1" ht="15" customHeight="1">
      <c r="A61" s="216" t="s">
        <v>288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:26" s="11" customFormat="1" ht="67.5" customHeight="1">
      <c r="A62" s="47" t="s">
        <v>137</v>
      </c>
      <c r="B62" s="164" t="s">
        <v>56</v>
      </c>
      <c r="C62" s="213"/>
      <c r="D62" s="213"/>
      <c r="E62" s="213"/>
      <c r="F62" s="97" t="s">
        <v>209</v>
      </c>
      <c r="G62" s="42">
        <v>42736</v>
      </c>
      <c r="H62" s="42">
        <v>43830</v>
      </c>
      <c r="I62" s="43" t="s">
        <v>250</v>
      </c>
      <c r="J62" s="43" t="s">
        <v>130</v>
      </c>
      <c r="K62" s="29">
        <f>L62+M62+N62</f>
        <v>331570</v>
      </c>
      <c r="L62" s="28">
        <v>141570</v>
      </c>
      <c r="M62" s="28">
        <v>90000</v>
      </c>
      <c r="N62" s="28">
        <v>100000</v>
      </c>
      <c r="O62" s="44" t="s">
        <v>11</v>
      </c>
      <c r="P62" s="44" t="s">
        <v>11</v>
      </c>
      <c r="Q62" s="44" t="s">
        <v>11</v>
      </c>
      <c r="R62" s="44" t="s">
        <v>11</v>
      </c>
      <c r="S62" s="44" t="s">
        <v>11</v>
      </c>
      <c r="T62" s="44" t="s">
        <v>11</v>
      </c>
      <c r="U62" s="44" t="s">
        <v>11</v>
      </c>
      <c r="V62" s="44" t="s">
        <v>11</v>
      </c>
      <c r="W62" s="44" t="s">
        <v>11</v>
      </c>
      <c r="X62" s="44" t="s">
        <v>11</v>
      </c>
      <c r="Y62" s="44" t="s">
        <v>11</v>
      </c>
      <c r="Z62" s="44" t="s">
        <v>11</v>
      </c>
    </row>
    <row r="63" spans="1:26" ht="86.25" customHeight="1">
      <c r="A63" s="57" t="s">
        <v>330</v>
      </c>
      <c r="B63" s="27" t="s">
        <v>208</v>
      </c>
      <c r="C63" s="48"/>
      <c r="D63" s="27" t="s">
        <v>194</v>
      </c>
      <c r="E63" s="27" t="s">
        <v>39</v>
      </c>
      <c r="F63" s="41" t="s">
        <v>57</v>
      </c>
      <c r="G63" s="42">
        <v>42736</v>
      </c>
      <c r="H63" s="42">
        <v>43830</v>
      </c>
      <c r="I63" s="32"/>
      <c r="J63" s="32"/>
      <c r="K63" s="29">
        <f>L63+M63+N63</f>
        <v>331570</v>
      </c>
      <c r="L63" s="28">
        <v>141570</v>
      </c>
      <c r="M63" s="28">
        <v>90000</v>
      </c>
      <c r="N63" s="28">
        <v>100000</v>
      </c>
      <c r="O63" s="34" t="s">
        <v>11</v>
      </c>
      <c r="P63" s="34" t="s">
        <v>11</v>
      </c>
      <c r="Q63" s="34" t="s">
        <v>11</v>
      </c>
      <c r="R63" s="34" t="s">
        <v>11</v>
      </c>
      <c r="S63" s="34" t="s">
        <v>11</v>
      </c>
      <c r="T63" s="34" t="s">
        <v>11</v>
      </c>
      <c r="U63" s="34" t="s">
        <v>11</v>
      </c>
      <c r="V63" s="34" t="s">
        <v>11</v>
      </c>
      <c r="W63" s="34" t="s">
        <v>11</v>
      </c>
      <c r="X63" s="34" t="s">
        <v>11</v>
      </c>
      <c r="Y63" s="34" t="s">
        <v>11</v>
      </c>
      <c r="Z63" s="34" t="s">
        <v>11</v>
      </c>
    </row>
    <row r="64" spans="1:27" s="11" customFormat="1" ht="16.5" customHeight="1">
      <c r="A64" s="164" t="s">
        <v>30</v>
      </c>
      <c r="B64" s="164"/>
      <c r="C64" s="164" t="s">
        <v>172</v>
      </c>
      <c r="D64" s="164"/>
      <c r="E64" s="164"/>
      <c r="F64" s="164"/>
      <c r="G64" s="42"/>
      <c r="H64" s="46">
        <v>43100</v>
      </c>
      <c r="I64" s="37"/>
      <c r="J64" s="37"/>
      <c r="K64" s="54"/>
      <c r="L64" s="54"/>
      <c r="M64" s="54"/>
      <c r="N64" s="5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13"/>
    </row>
    <row r="65" spans="1:26" s="11" customFormat="1" ht="15" customHeight="1">
      <c r="A65" s="164"/>
      <c r="B65" s="164"/>
      <c r="C65" s="164"/>
      <c r="D65" s="164"/>
      <c r="E65" s="164"/>
      <c r="F65" s="164"/>
      <c r="G65" s="42"/>
      <c r="H65" s="46">
        <v>43465</v>
      </c>
      <c r="I65" s="37"/>
      <c r="J65" s="37"/>
      <c r="K65" s="54"/>
      <c r="L65" s="54"/>
      <c r="M65" s="54"/>
      <c r="N65" s="5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11" customFormat="1" ht="14.25" customHeight="1">
      <c r="A66" s="213"/>
      <c r="B66" s="213"/>
      <c r="C66" s="213"/>
      <c r="D66" s="213"/>
      <c r="E66" s="213"/>
      <c r="F66" s="213"/>
      <c r="G66" s="42"/>
      <c r="H66" s="46">
        <v>43830</v>
      </c>
      <c r="I66" s="37"/>
      <c r="J66" s="37"/>
      <c r="K66" s="54"/>
      <c r="L66" s="54"/>
      <c r="M66" s="54"/>
      <c r="N66" s="5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11" customFormat="1" ht="75.75" customHeight="1">
      <c r="A67" s="58" t="s">
        <v>138</v>
      </c>
      <c r="B67" s="164" t="s">
        <v>227</v>
      </c>
      <c r="C67" s="164"/>
      <c r="D67" s="164"/>
      <c r="E67" s="164"/>
      <c r="F67" s="41" t="s">
        <v>210</v>
      </c>
      <c r="G67" s="42">
        <v>42736</v>
      </c>
      <c r="H67" s="42">
        <v>43830</v>
      </c>
      <c r="I67" s="43" t="s">
        <v>251</v>
      </c>
      <c r="J67" s="43" t="s">
        <v>130</v>
      </c>
      <c r="K67" s="29">
        <f>L67+M67+N67</f>
        <v>1120000</v>
      </c>
      <c r="L67" s="28">
        <v>600000</v>
      </c>
      <c r="M67" s="28">
        <v>250000</v>
      </c>
      <c r="N67" s="28">
        <v>270000</v>
      </c>
      <c r="O67" s="44" t="s">
        <v>11</v>
      </c>
      <c r="P67" s="44" t="s">
        <v>11</v>
      </c>
      <c r="Q67" s="44" t="s">
        <v>11</v>
      </c>
      <c r="R67" s="44" t="s">
        <v>11</v>
      </c>
      <c r="S67" s="44" t="s">
        <v>11</v>
      </c>
      <c r="T67" s="44" t="s">
        <v>11</v>
      </c>
      <c r="U67" s="44" t="s">
        <v>11</v>
      </c>
      <c r="V67" s="44" t="s">
        <v>11</v>
      </c>
      <c r="W67" s="44" t="s">
        <v>11</v>
      </c>
      <c r="X67" s="44" t="s">
        <v>11</v>
      </c>
      <c r="Y67" s="44" t="s">
        <v>11</v>
      </c>
      <c r="Z67" s="44" t="s">
        <v>11</v>
      </c>
    </row>
    <row r="68" spans="1:26" ht="56.25" customHeight="1">
      <c r="A68" s="48" t="s">
        <v>290</v>
      </c>
      <c r="B68" s="27" t="s">
        <v>60</v>
      </c>
      <c r="C68" s="48"/>
      <c r="D68" s="27" t="s">
        <v>194</v>
      </c>
      <c r="E68" s="27" t="s">
        <v>39</v>
      </c>
      <c r="F68" s="27" t="s">
        <v>61</v>
      </c>
      <c r="G68" s="42">
        <v>42736</v>
      </c>
      <c r="H68" s="42">
        <v>43830</v>
      </c>
      <c r="I68" s="32"/>
      <c r="J68" s="32"/>
      <c r="K68" s="29">
        <f>L68+M68+N68</f>
        <v>1120000</v>
      </c>
      <c r="L68" s="28">
        <v>600000</v>
      </c>
      <c r="M68" s="28">
        <v>250000</v>
      </c>
      <c r="N68" s="28">
        <v>270000</v>
      </c>
      <c r="O68" s="34" t="s">
        <v>11</v>
      </c>
      <c r="P68" s="34" t="s">
        <v>11</v>
      </c>
      <c r="Q68" s="34" t="s">
        <v>11</v>
      </c>
      <c r="R68" s="34" t="s">
        <v>11</v>
      </c>
      <c r="S68" s="34" t="s">
        <v>11</v>
      </c>
      <c r="T68" s="34" t="s">
        <v>11</v>
      </c>
      <c r="U68" s="34" t="s">
        <v>11</v>
      </c>
      <c r="V68" s="34" t="s">
        <v>11</v>
      </c>
      <c r="W68" s="34" t="s">
        <v>11</v>
      </c>
      <c r="X68" s="34" t="s">
        <v>11</v>
      </c>
      <c r="Y68" s="34" t="s">
        <v>11</v>
      </c>
      <c r="Z68" s="34" t="s">
        <v>11</v>
      </c>
    </row>
    <row r="69" spans="1:26" s="11" customFormat="1" ht="14.25" customHeight="1">
      <c r="A69" s="164" t="s">
        <v>31</v>
      </c>
      <c r="B69" s="164"/>
      <c r="C69" s="164" t="s">
        <v>171</v>
      </c>
      <c r="D69" s="164"/>
      <c r="E69" s="164"/>
      <c r="F69" s="164"/>
      <c r="G69" s="42"/>
      <c r="H69" s="46">
        <v>43100</v>
      </c>
      <c r="I69" s="37"/>
      <c r="J69" s="37"/>
      <c r="K69" s="54"/>
      <c r="L69" s="54"/>
      <c r="M69" s="54"/>
      <c r="N69" s="5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s="11" customFormat="1" ht="14.25" customHeight="1">
      <c r="A70" s="164"/>
      <c r="B70" s="164"/>
      <c r="C70" s="164"/>
      <c r="D70" s="164"/>
      <c r="E70" s="164"/>
      <c r="F70" s="164"/>
      <c r="G70" s="42"/>
      <c r="H70" s="46">
        <v>43465</v>
      </c>
      <c r="I70" s="37"/>
      <c r="J70" s="37"/>
      <c r="K70" s="54"/>
      <c r="L70" s="54"/>
      <c r="M70" s="54"/>
      <c r="N70" s="5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11" customFormat="1" ht="14.25" customHeight="1">
      <c r="A71" s="164"/>
      <c r="B71" s="164"/>
      <c r="C71" s="164"/>
      <c r="D71" s="164"/>
      <c r="E71" s="164"/>
      <c r="F71" s="164"/>
      <c r="G71" s="42"/>
      <c r="H71" s="46">
        <v>43830</v>
      </c>
      <c r="I71" s="37"/>
      <c r="J71" s="37"/>
      <c r="K71" s="54"/>
      <c r="L71" s="54"/>
      <c r="M71" s="54"/>
      <c r="N71" s="5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11" customFormat="1" ht="69" customHeight="1">
      <c r="A72" s="41" t="s">
        <v>291</v>
      </c>
      <c r="B72" s="164" t="s">
        <v>183</v>
      </c>
      <c r="C72" s="213"/>
      <c r="D72" s="213"/>
      <c r="E72" s="213"/>
      <c r="F72" s="41" t="s">
        <v>74</v>
      </c>
      <c r="G72" s="42">
        <v>42736</v>
      </c>
      <c r="H72" s="42">
        <v>43830</v>
      </c>
      <c r="I72" s="43" t="s">
        <v>252</v>
      </c>
      <c r="J72" s="43" t="s">
        <v>132</v>
      </c>
      <c r="K72" s="29">
        <f>L72+M72+N72</f>
        <v>327000</v>
      </c>
      <c r="L72" s="28">
        <v>152000</v>
      </c>
      <c r="M72" s="28">
        <v>85000</v>
      </c>
      <c r="N72" s="28">
        <v>90000</v>
      </c>
      <c r="O72" s="44"/>
      <c r="P72" s="44" t="s">
        <v>11</v>
      </c>
      <c r="Q72" s="44"/>
      <c r="R72" s="44" t="s">
        <v>11</v>
      </c>
      <c r="S72" s="44"/>
      <c r="T72" s="44" t="s">
        <v>11</v>
      </c>
      <c r="U72" s="44"/>
      <c r="V72" s="44" t="s">
        <v>11</v>
      </c>
      <c r="W72" s="44"/>
      <c r="X72" s="44" t="s">
        <v>11</v>
      </c>
      <c r="Y72" s="44"/>
      <c r="Z72" s="44" t="s">
        <v>11</v>
      </c>
    </row>
    <row r="73" spans="1:26" ht="56.25" customHeight="1">
      <c r="A73" s="27" t="s">
        <v>292</v>
      </c>
      <c r="B73" s="27" t="s">
        <v>75</v>
      </c>
      <c r="C73" s="27"/>
      <c r="D73" s="26" t="s">
        <v>193</v>
      </c>
      <c r="E73" s="26" t="s">
        <v>39</v>
      </c>
      <c r="F73" s="27" t="s">
        <v>76</v>
      </c>
      <c r="G73" s="42">
        <v>42736</v>
      </c>
      <c r="H73" s="42">
        <v>43830</v>
      </c>
      <c r="I73" s="32"/>
      <c r="J73" s="32"/>
      <c r="K73" s="29">
        <f>L73+M73+N73</f>
        <v>327000</v>
      </c>
      <c r="L73" s="28">
        <v>152000</v>
      </c>
      <c r="M73" s="28">
        <v>85000</v>
      </c>
      <c r="N73" s="28">
        <v>90000</v>
      </c>
      <c r="O73" s="34"/>
      <c r="P73" s="34" t="s">
        <v>11</v>
      </c>
      <c r="Q73" s="34"/>
      <c r="R73" s="34"/>
      <c r="S73" s="34"/>
      <c r="T73" s="34" t="s">
        <v>11</v>
      </c>
      <c r="U73" s="34"/>
      <c r="V73" s="34"/>
      <c r="W73" s="34"/>
      <c r="X73" s="34" t="s">
        <v>11</v>
      </c>
      <c r="Y73" s="34"/>
      <c r="Z73" s="34"/>
    </row>
    <row r="74" spans="1:26" ht="89.25" customHeight="1">
      <c r="A74" s="27" t="s">
        <v>293</v>
      </c>
      <c r="B74" s="27" t="s">
        <v>211</v>
      </c>
      <c r="C74" s="27"/>
      <c r="D74" s="26" t="s">
        <v>194</v>
      </c>
      <c r="E74" s="26" t="s">
        <v>39</v>
      </c>
      <c r="F74" s="27" t="s">
        <v>77</v>
      </c>
      <c r="G74" s="42">
        <v>42736</v>
      </c>
      <c r="H74" s="42">
        <v>43830</v>
      </c>
      <c r="I74" s="32"/>
      <c r="J74" s="32"/>
      <c r="K74" s="29">
        <v>0</v>
      </c>
      <c r="L74" s="28">
        <v>0</v>
      </c>
      <c r="M74" s="28">
        <v>0</v>
      </c>
      <c r="N74" s="28">
        <v>0</v>
      </c>
      <c r="O74" s="34"/>
      <c r="P74" s="34" t="s">
        <v>11</v>
      </c>
      <c r="Q74" s="34"/>
      <c r="R74" s="34" t="s">
        <v>11</v>
      </c>
      <c r="S74" s="34"/>
      <c r="T74" s="34" t="s">
        <v>11</v>
      </c>
      <c r="U74" s="34"/>
      <c r="V74" s="34" t="s">
        <v>11</v>
      </c>
      <c r="W74" s="34"/>
      <c r="X74" s="34" t="s">
        <v>11</v>
      </c>
      <c r="Y74" s="34"/>
      <c r="Z74" s="34" t="s">
        <v>11</v>
      </c>
    </row>
    <row r="75" spans="1:26" ht="25.5" customHeight="1">
      <c r="A75" s="164" t="s">
        <v>32</v>
      </c>
      <c r="B75" s="164"/>
      <c r="C75" s="146" t="s">
        <v>212</v>
      </c>
      <c r="D75" s="273"/>
      <c r="E75" s="273"/>
      <c r="F75" s="274"/>
      <c r="G75" s="42">
        <v>42736</v>
      </c>
      <c r="H75" s="42">
        <v>43830</v>
      </c>
      <c r="I75" s="32"/>
      <c r="J75" s="32"/>
      <c r="K75" s="29"/>
      <c r="L75" s="28"/>
      <c r="M75" s="28"/>
      <c r="N75" s="28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24" customHeight="1">
      <c r="A76" s="164"/>
      <c r="B76" s="164"/>
      <c r="C76" s="275"/>
      <c r="D76" s="276"/>
      <c r="E76" s="276"/>
      <c r="F76" s="277"/>
      <c r="G76" s="42">
        <v>42736</v>
      </c>
      <c r="H76" s="42">
        <v>43830</v>
      </c>
      <c r="I76" s="32"/>
      <c r="J76" s="32"/>
      <c r="K76" s="29"/>
      <c r="L76" s="28"/>
      <c r="M76" s="28"/>
      <c r="N76" s="28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24.75" customHeight="1">
      <c r="A77" s="164"/>
      <c r="B77" s="164"/>
      <c r="C77" s="278"/>
      <c r="D77" s="279"/>
      <c r="E77" s="279"/>
      <c r="F77" s="280"/>
      <c r="G77" s="42">
        <v>42736</v>
      </c>
      <c r="H77" s="42">
        <v>43830</v>
      </c>
      <c r="I77" s="32"/>
      <c r="J77" s="32"/>
      <c r="K77" s="29"/>
      <c r="L77" s="28"/>
      <c r="M77" s="28"/>
      <c r="N77" s="28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s="117" customFormat="1" ht="52.5" customHeight="1">
      <c r="A78" s="123" t="s">
        <v>294</v>
      </c>
      <c r="B78" s="164" t="s">
        <v>274</v>
      </c>
      <c r="C78" s="213"/>
      <c r="D78" s="213"/>
      <c r="E78" s="213"/>
      <c r="F78" s="41" t="s">
        <v>62</v>
      </c>
      <c r="G78" s="42">
        <v>42736</v>
      </c>
      <c r="H78" s="42">
        <v>43830</v>
      </c>
      <c r="I78" s="43" t="s">
        <v>253</v>
      </c>
      <c r="J78" s="43" t="s">
        <v>130</v>
      </c>
      <c r="K78" s="29">
        <f>L78+M78+N78</f>
        <v>18865300</v>
      </c>
      <c r="L78" s="29">
        <f>L79+L80+L81+L82</f>
        <v>18865300</v>
      </c>
      <c r="M78" s="29">
        <v>0</v>
      </c>
      <c r="N78" s="29">
        <v>0</v>
      </c>
      <c r="O78" s="44"/>
      <c r="P78" s="44" t="s">
        <v>11</v>
      </c>
      <c r="Q78" s="44" t="s">
        <v>11</v>
      </c>
      <c r="R78" s="44"/>
      <c r="S78" s="44"/>
      <c r="T78" s="44" t="s">
        <v>11</v>
      </c>
      <c r="U78" s="44" t="s">
        <v>11</v>
      </c>
      <c r="V78" s="44"/>
      <c r="W78" s="44"/>
      <c r="X78" s="44" t="s">
        <v>11</v>
      </c>
      <c r="Y78" s="44" t="s">
        <v>11</v>
      </c>
      <c r="Z78" s="44"/>
    </row>
    <row r="79" spans="1:26" s="14" customFormat="1" ht="51" customHeight="1">
      <c r="A79" s="27" t="s">
        <v>295</v>
      </c>
      <c r="B79" s="27" t="s">
        <v>63</v>
      </c>
      <c r="C79" s="27"/>
      <c r="D79" s="26" t="s">
        <v>193</v>
      </c>
      <c r="E79" s="26" t="s">
        <v>39</v>
      </c>
      <c r="F79" s="27" t="s">
        <v>65</v>
      </c>
      <c r="G79" s="42">
        <v>42736</v>
      </c>
      <c r="H79" s="42">
        <v>43830</v>
      </c>
      <c r="I79" s="32"/>
      <c r="J79" s="32"/>
      <c r="K79" s="29">
        <v>0</v>
      </c>
      <c r="L79" s="28">
        <v>0</v>
      </c>
      <c r="M79" s="28">
        <v>0</v>
      </c>
      <c r="N79" s="28">
        <v>0</v>
      </c>
      <c r="O79" s="59"/>
      <c r="P79" s="59" t="s">
        <v>11</v>
      </c>
      <c r="Q79" s="59" t="s">
        <v>11</v>
      </c>
      <c r="R79" s="59"/>
      <c r="S79" s="59"/>
      <c r="T79" s="59" t="s">
        <v>11</v>
      </c>
      <c r="U79" s="59" t="s">
        <v>11</v>
      </c>
      <c r="V79" s="59"/>
      <c r="W79" s="59"/>
      <c r="X79" s="59" t="s">
        <v>11</v>
      </c>
      <c r="Y79" s="59" t="s">
        <v>11</v>
      </c>
      <c r="Z79" s="59"/>
    </row>
    <row r="80" spans="1:26" s="14" customFormat="1" ht="76.5" customHeight="1">
      <c r="A80" s="60" t="s">
        <v>296</v>
      </c>
      <c r="B80" s="27" t="s">
        <v>131</v>
      </c>
      <c r="C80" s="27"/>
      <c r="D80" s="26" t="s">
        <v>194</v>
      </c>
      <c r="E80" s="26" t="s">
        <v>39</v>
      </c>
      <c r="F80" s="27" t="s">
        <v>66</v>
      </c>
      <c r="G80" s="42">
        <v>42736</v>
      </c>
      <c r="H80" s="42">
        <v>43830</v>
      </c>
      <c r="I80" s="32"/>
      <c r="J80" s="32"/>
      <c r="K80" s="29">
        <v>0</v>
      </c>
      <c r="L80" s="28">
        <v>0</v>
      </c>
      <c r="M80" s="28">
        <v>0</v>
      </c>
      <c r="N80" s="28">
        <v>0</v>
      </c>
      <c r="O80" s="59"/>
      <c r="P80" s="59" t="s">
        <v>11</v>
      </c>
      <c r="Q80" s="59" t="s">
        <v>11</v>
      </c>
      <c r="R80" s="59"/>
      <c r="S80" s="59"/>
      <c r="T80" s="59" t="s">
        <v>11</v>
      </c>
      <c r="U80" s="59" t="s">
        <v>11</v>
      </c>
      <c r="V80" s="59"/>
      <c r="W80" s="59"/>
      <c r="X80" s="59" t="s">
        <v>11</v>
      </c>
      <c r="Y80" s="59" t="s">
        <v>11</v>
      </c>
      <c r="Z80" s="59"/>
    </row>
    <row r="81" spans="1:26" ht="54" customHeight="1">
      <c r="A81" s="27" t="s">
        <v>297</v>
      </c>
      <c r="B81" s="27" t="s">
        <v>64</v>
      </c>
      <c r="C81" s="27"/>
      <c r="D81" s="27" t="s">
        <v>194</v>
      </c>
      <c r="E81" s="27" t="s">
        <v>39</v>
      </c>
      <c r="F81" s="27" t="s">
        <v>69</v>
      </c>
      <c r="G81" s="42">
        <v>42736</v>
      </c>
      <c r="H81" s="42">
        <v>43830</v>
      </c>
      <c r="I81" s="32"/>
      <c r="J81" s="32"/>
      <c r="K81" s="29">
        <v>0</v>
      </c>
      <c r="L81" s="28">
        <v>0</v>
      </c>
      <c r="M81" s="28">
        <v>0</v>
      </c>
      <c r="N81" s="28">
        <v>0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47.25" customHeight="1">
      <c r="A82" s="27" t="s">
        <v>298</v>
      </c>
      <c r="B82" s="27" t="s">
        <v>67</v>
      </c>
      <c r="C82" s="27"/>
      <c r="D82" s="27" t="s">
        <v>193</v>
      </c>
      <c r="E82" s="27" t="s">
        <v>192</v>
      </c>
      <c r="F82" s="27" t="s">
        <v>68</v>
      </c>
      <c r="G82" s="42">
        <v>42736</v>
      </c>
      <c r="H82" s="42">
        <v>43830</v>
      </c>
      <c r="I82" s="32"/>
      <c r="J82" s="32"/>
      <c r="K82" s="29">
        <f>L82+M82+N82</f>
        <v>18865300</v>
      </c>
      <c r="L82" s="28">
        <f>18437900+406400-160000-20000-20000+221000</f>
        <v>18865300</v>
      </c>
      <c r="M82" s="28">
        <v>0</v>
      </c>
      <c r="N82" s="28">
        <v>0</v>
      </c>
      <c r="O82" s="34"/>
      <c r="P82" s="34" t="s">
        <v>11</v>
      </c>
      <c r="Q82" s="34"/>
      <c r="R82" s="34"/>
      <c r="S82" s="34"/>
      <c r="T82" s="34" t="s">
        <v>11</v>
      </c>
      <c r="U82" s="34"/>
      <c r="V82" s="34"/>
      <c r="W82" s="34"/>
      <c r="X82" s="34" t="s">
        <v>11</v>
      </c>
      <c r="Y82" s="34"/>
      <c r="Z82" s="34"/>
    </row>
    <row r="83" spans="1:26" s="11" customFormat="1" ht="14.25" customHeight="1">
      <c r="A83" s="164" t="s">
        <v>73</v>
      </c>
      <c r="B83" s="164"/>
      <c r="C83" s="164" t="s">
        <v>156</v>
      </c>
      <c r="D83" s="213"/>
      <c r="E83" s="213"/>
      <c r="F83" s="213"/>
      <c r="G83" s="42"/>
      <c r="H83" s="42">
        <v>42979</v>
      </c>
      <c r="I83" s="37"/>
      <c r="J83" s="37"/>
      <c r="K83" s="54"/>
      <c r="L83" s="54"/>
      <c r="M83" s="54"/>
      <c r="N83" s="5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11" customFormat="1" ht="14.25" customHeight="1">
      <c r="A84" s="164"/>
      <c r="B84" s="164"/>
      <c r="C84" s="213"/>
      <c r="D84" s="213"/>
      <c r="E84" s="213"/>
      <c r="F84" s="213"/>
      <c r="G84" s="42"/>
      <c r="H84" s="42">
        <v>43344</v>
      </c>
      <c r="I84" s="37"/>
      <c r="J84" s="37"/>
      <c r="K84" s="54"/>
      <c r="L84" s="54"/>
      <c r="M84" s="54"/>
      <c r="N84" s="5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11" customFormat="1" ht="14.25" customHeight="1">
      <c r="A85" s="164"/>
      <c r="B85" s="164"/>
      <c r="C85" s="213"/>
      <c r="D85" s="213"/>
      <c r="E85" s="213"/>
      <c r="F85" s="213"/>
      <c r="G85" s="42"/>
      <c r="H85" s="42">
        <v>43709</v>
      </c>
      <c r="I85" s="37"/>
      <c r="J85" s="37"/>
      <c r="K85" s="54"/>
      <c r="L85" s="54"/>
      <c r="M85" s="54"/>
      <c r="N85" s="5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11" customFormat="1" ht="55.5" customHeight="1">
      <c r="A86" s="47" t="s">
        <v>299</v>
      </c>
      <c r="B86" s="164" t="s">
        <v>184</v>
      </c>
      <c r="C86" s="213"/>
      <c r="D86" s="213"/>
      <c r="E86" s="213"/>
      <c r="F86" s="41" t="s">
        <v>80</v>
      </c>
      <c r="G86" s="42">
        <v>42736</v>
      </c>
      <c r="H86" s="42">
        <v>43830</v>
      </c>
      <c r="I86" s="37" t="s">
        <v>134</v>
      </c>
      <c r="J86" s="37">
        <v>1</v>
      </c>
      <c r="K86" s="29">
        <v>0</v>
      </c>
      <c r="L86" s="29">
        <v>0</v>
      </c>
      <c r="M86" s="29">
        <v>0</v>
      </c>
      <c r="N86" s="29">
        <v>0</v>
      </c>
      <c r="O86" s="44" t="s">
        <v>11</v>
      </c>
      <c r="P86" s="44" t="s">
        <v>11</v>
      </c>
      <c r="Q86" s="44" t="s">
        <v>11</v>
      </c>
      <c r="R86" s="44" t="s">
        <v>11</v>
      </c>
      <c r="S86" s="44" t="s">
        <v>11</v>
      </c>
      <c r="T86" s="44" t="s">
        <v>11</v>
      </c>
      <c r="U86" s="44" t="s">
        <v>11</v>
      </c>
      <c r="V86" s="44" t="s">
        <v>11</v>
      </c>
      <c r="W86" s="44" t="s">
        <v>11</v>
      </c>
      <c r="X86" s="44" t="s">
        <v>11</v>
      </c>
      <c r="Y86" s="44" t="s">
        <v>11</v>
      </c>
      <c r="Z86" s="44" t="s">
        <v>11</v>
      </c>
    </row>
    <row r="87" spans="1:26" ht="89.25" customHeight="1">
      <c r="A87" s="48" t="s">
        <v>300</v>
      </c>
      <c r="B87" s="27" t="s">
        <v>220</v>
      </c>
      <c r="C87" s="27"/>
      <c r="D87" s="26" t="s">
        <v>187</v>
      </c>
      <c r="E87" s="26" t="s">
        <v>133</v>
      </c>
      <c r="F87" s="27" t="s">
        <v>92</v>
      </c>
      <c r="G87" s="42">
        <v>42736</v>
      </c>
      <c r="H87" s="42">
        <v>43830</v>
      </c>
      <c r="I87" s="32"/>
      <c r="J87" s="32"/>
      <c r="K87" s="29">
        <v>0</v>
      </c>
      <c r="L87" s="28">
        <v>0</v>
      </c>
      <c r="M87" s="28">
        <v>0</v>
      </c>
      <c r="N87" s="28">
        <v>0</v>
      </c>
      <c r="O87" s="34" t="s">
        <v>11</v>
      </c>
      <c r="P87" s="34" t="s">
        <v>11</v>
      </c>
      <c r="Q87" s="34" t="s">
        <v>11</v>
      </c>
      <c r="R87" s="34" t="s">
        <v>11</v>
      </c>
      <c r="S87" s="34" t="s">
        <v>11</v>
      </c>
      <c r="T87" s="34" t="s">
        <v>11</v>
      </c>
      <c r="U87" s="34" t="s">
        <v>11</v>
      </c>
      <c r="V87" s="34" t="s">
        <v>11</v>
      </c>
      <c r="W87" s="34" t="s">
        <v>11</v>
      </c>
      <c r="X87" s="34" t="s">
        <v>11</v>
      </c>
      <c r="Y87" s="34" t="s">
        <v>11</v>
      </c>
      <c r="Z87" s="34" t="s">
        <v>11</v>
      </c>
    </row>
    <row r="88" spans="1:26" s="22" customFormat="1" ht="16.5" customHeight="1">
      <c r="A88" s="146" t="s">
        <v>78</v>
      </c>
      <c r="B88" s="218"/>
      <c r="C88" s="146" t="s">
        <v>91</v>
      </c>
      <c r="D88" s="223"/>
      <c r="E88" s="223"/>
      <c r="F88" s="218"/>
      <c r="G88" s="46"/>
      <c r="H88" s="42">
        <v>42979</v>
      </c>
      <c r="I88" s="32"/>
      <c r="J88" s="32"/>
      <c r="K88" s="29"/>
      <c r="L88" s="28"/>
      <c r="M88" s="28"/>
      <c r="N88" s="28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s="22" customFormat="1" ht="18" customHeight="1">
      <c r="A89" s="219"/>
      <c r="B89" s="220"/>
      <c r="C89" s="219"/>
      <c r="D89" s="224"/>
      <c r="E89" s="224"/>
      <c r="F89" s="220"/>
      <c r="G89" s="46"/>
      <c r="H89" s="42">
        <v>43344</v>
      </c>
      <c r="I89" s="32"/>
      <c r="J89" s="32"/>
      <c r="K89" s="29"/>
      <c r="L89" s="28"/>
      <c r="M89" s="28"/>
      <c r="N89" s="28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s="22" customFormat="1" ht="17.25" customHeight="1">
      <c r="A90" s="221"/>
      <c r="B90" s="222"/>
      <c r="C90" s="221"/>
      <c r="D90" s="225"/>
      <c r="E90" s="225"/>
      <c r="F90" s="222"/>
      <c r="G90" s="46"/>
      <c r="H90" s="42">
        <v>43709</v>
      </c>
      <c r="I90" s="32"/>
      <c r="J90" s="32"/>
      <c r="K90" s="29"/>
      <c r="L90" s="28"/>
      <c r="M90" s="28"/>
      <c r="N90" s="28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s="11" customFormat="1" ht="132" customHeight="1">
      <c r="A91" s="47" t="s">
        <v>301</v>
      </c>
      <c r="B91" s="164" t="s">
        <v>79</v>
      </c>
      <c r="C91" s="213"/>
      <c r="D91" s="213"/>
      <c r="E91" s="213"/>
      <c r="F91" s="41" t="s">
        <v>81</v>
      </c>
      <c r="G91" s="42">
        <v>42736</v>
      </c>
      <c r="H91" s="42">
        <v>43830</v>
      </c>
      <c r="I91" s="43" t="s">
        <v>254</v>
      </c>
      <c r="J91" s="43" t="s">
        <v>132</v>
      </c>
      <c r="K91" s="29">
        <f>L91+M91+N91</f>
        <v>10448900</v>
      </c>
      <c r="L91" s="28">
        <v>3356800</v>
      </c>
      <c r="M91" s="28">
        <v>3356800</v>
      </c>
      <c r="N91" s="28">
        <v>3735300</v>
      </c>
      <c r="O91" s="44" t="s">
        <v>11</v>
      </c>
      <c r="P91" s="44" t="s">
        <v>11</v>
      </c>
      <c r="Q91" s="44" t="s">
        <v>11</v>
      </c>
      <c r="R91" s="44" t="s">
        <v>11</v>
      </c>
      <c r="S91" s="44" t="s">
        <v>11</v>
      </c>
      <c r="T91" s="44" t="s">
        <v>11</v>
      </c>
      <c r="U91" s="44" t="s">
        <v>11</v>
      </c>
      <c r="V91" s="44" t="s">
        <v>11</v>
      </c>
      <c r="W91" s="44" t="s">
        <v>11</v>
      </c>
      <c r="X91" s="44" t="s">
        <v>11</v>
      </c>
      <c r="Y91" s="44" t="s">
        <v>11</v>
      </c>
      <c r="Z91" s="44" t="s">
        <v>11</v>
      </c>
    </row>
    <row r="92" spans="1:26" ht="171.75" customHeight="1">
      <c r="A92" s="48" t="s">
        <v>302</v>
      </c>
      <c r="B92" s="27" t="s">
        <v>82</v>
      </c>
      <c r="C92" s="48"/>
      <c r="D92" s="26" t="s">
        <v>193</v>
      </c>
      <c r="E92" s="26" t="s">
        <v>39</v>
      </c>
      <c r="F92" s="27" t="s">
        <v>213</v>
      </c>
      <c r="G92" s="42">
        <v>42736</v>
      </c>
      <c r="H92" s="42">
        <v>43830</v>
      </c>
      <c r="I92" s="32"/>
      <c r="J92" s="32"/>
      <c r="K92" s="29">
        <f>L92+M92+N92</f>
        <v>10448900</v>
      </c>
      <c r="L92" s="28">
        <v>3356800</v>
      </c>
      <c r="M92" s="28">
        <v>3356800</v>
      </c>
      <c r="N92" s="28">
        <v>3735300</v>
      </c>
      <c r="O92" s="34" t="s">
        <v>11</v>
      </c>
      <c r="P92" s="34" t="s">
        <v>11</v>
      </c>
      <c r="Q92" s="34" t="s">
        <v>11</v>
      </c>
      <c r="R92" s="34" t="s">
        <v>11</v>
      </c>
      <c r="S92" s="34" t="s">
        <v>11</v>
      </c>
      <c r="T92" s="34" t="s">
        <v>11</v>
      </c>
      <c r="U92" s="34" t="s">
        <v>11</v>
      </c>
      <c r="V92" s="34" t="s">
        <v>11</v>
      </c>
      <c r="W92" s="34" t="s">
        <v>11</v>
      </c>
      <c r="X92" s="34" t="s">
        <v>11</v>
      </c>
      <c r="Y92" s="34" t="s">
        <v>11</v>
      </c>
      <c r="Z92" s="34" t="s">
        <v>11</v>
      </c>
    </row>
    <row r="93" spans="1:26" s="11" customFormat="1" ht="18.75" customHeight="1">
      <c r="A93" s="164" t="s">
        <v>83</v>
      </c>
      <c r="B93" s="164"/>
      <c r="C93" s="164"/>
      <c r="D93" s="164" t="s">
        <v>214</v>
      </c>
      <c r="E93" s="164"/>
      <c r="F93" s="164"/>
      <c r="G93" s="42"/>
      <c r="H93" s="42"/>
      <c r="I93" s="37"/>
      <c r="J93" s="37"/>
      <c r="K93" s="54"/>
      <c r="L93" s="54"/>
      <c r="M93" s="54"/>
      <c r="N93" s="5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11" customFormat="1" ht="16.5" customHeight="1">
      <c r="A94" s="164"/>
      <c r="B94" s="164"/>
      <c r="C94" s="164"/>
      <c r="D94" s="164"/>
      <c r="E94" s="164"/>
      <c r="F94" s="164"/>
      <c r="G94" s="42"/>
      <c r="H94" s="42"/>
      <c r="I94" s="37"/>
      <c r="J94" s="37"/>
      <c r="K94" s="54"/>
      <c r="L94" s="54"/>
      <c r="M94" s="54"/>
      <c r="N94" s="5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11" customFormat="1" ht="12.75" customHeight="1">
      <c r="A95" s="164"/>
      <c r="B95" s="164"/>
      <c r="C95" s="164"/>
      <c r="D95" s="164"/>
      <c r="E95" s="164"/>
      <c r="F95" s="164"/>
      <c r="G95" s="42"/>
      <c r="H95" s="42"/>
      <c r="I95" s="37"/>
      <c r="J95" s="37"/>
      <c r="K95" s="54"/>
      <c r="L95" s="54"/>
      <c r="M95" s="54"/>
      <c r="N95" s="5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78" customHeight="1">
      <c r="A96" s="48" t="s">
        <v>303</v>
      </c>
      <c r="B96" s="211" t="s">
        <v>122</v>
      </c>
      <c r="C96" s="215"/>
      <c r="D96" s="215"/>
      <c r="E96" s="215"/>
      <c r="F96" s="27" t="s">
        <v>84</v>
      </c>
      <c r="G96" s="42">
        <v>42736</v>
      </c>
      <c r="H96" s="42">
        <v>43830</v>
      </c>
      <c r="I96" s="61" t="s">
        <v>255</v>
      </c>
      <c r="J96" s="61" t="s">
        <v>132</v>
      </c>
      <c r="K96" s="29">
        <f>L96+M96+N96</f>
        <v>20508240.19</v>
      </c>
      <c r="L96" s="125">
        <f>5324932.19-12740</f>
        <v>5312192.19</v>
      </c>
      <c r="M96" s="28">
        <v>7598024</v>
      </c>
      <c r="N96" s="28">
        <v>7598024</v>
      </c>
      <c r="O96" s="34" t="s">
        <v>11</v>
      </c>
      <c r="P96" s="34" t="s">
        <v>11</v>
      </c>
      <c r="Q96" s="34" t="s">
        <v>11</v>
      </c>
      <c r="R96" s="34" t="s">
        <v>11</v>
      </c>
      <c r="S96" s="34" t="s">
        <v>11</v>
      </c>
      <c r="T96" s="34" t="s">
        <v>11</v>
      </c>
      <c r="U96" s="34" t="s">
        <v>11</v>
      </c>
      <c r="V96" s="34" t="s">
        <v>11</v>
      </c>
      <c r="W96" s="34" t="s">
        <v>11</v>
      </c>
      <c r="X96" s="34" t="s">
        <v>11</v>
      </c>
      <c r="Y96" s="34" t="s">
        <v>11</v>
      </c>
      <c r="Z96" s="34" t="s">
        <v>11</v>
      </c>
    </row>
    <row r="97" spans="1:26" ht="55.5" customHeight="1">
      <c r="A97" s="48" t="s">
        <v>304</v>
      </c>
      <c r="B97" s="27" t="s">
        <v>85</v>
      </c>
      <c r="C97" s="48"/>
      <c r="D97" s="26" t="s">
        <v>194</v>
      </c>
      <c r="E97" s="26" t="s">
        <v>39</v>
      </c>
      <c r="F97" s="27" t="s">
        <v>216</v>
      </c>
      <c r="G97" s="42">
        <v>42736</v>
      </c>
      <c r="H97" s="42">
        <v>43830</v>
      </c>
      <c r="I97" s="32"/>
      <c r="J97" s="32"/>
      <c r="K97" s="29">
        <f>L97+M97+N97</f>
        <v>20508240.19</v>
      </c>
      <c r="L97" s="125">
        <f>5324932.19-12740</f>
        <v>5312192.19</v>
      </c>
      <c r="M97" s="28">
        <v>7598024</v>
      </c>
      <c r="N97" s="28">
        <v>7598024</v>
      </c>
      <c r="O97" s="34" t="s">
        <v>11</v>
      </c>
      <c r="P97" s="34" t="s">
        <v>11</v>
      </c>
      <c r="Q97" s="34" t="s">
        <v>11</v>
      </c>
      <c r="R97" s="34" t="s">
        <v>11</v>
      </c>
      <c r="S97" s="34" t="s">
        <v>11</v>
      </c>
      <c r="T97" s="34" t="s">
        <v>11</v>
      </c>
      <c r="U97" s="34" t="s">
        <v>11</v>
      </c>
      <c r="V97" s="34" t="s">
        <v>11</v>
      </c>
      <c r="W97" s="34" t="s">
        <v>11</v>
      </c>
      <c r="X97" s="34" t="s">
        <v>11</v>
      </c>
      <c r="Y97" s="34" t="s">
        <v>11</v>
      </c>
      <c r="Z97" s="34" t="s">
        <v>11</v>
      </c>
    </row>
    <row r="98" spans="1:26" s="11" customFormat="1" ht="14.25" customHeight="1">
      <c r="A98" s="164" t="s">
        <v>215</v>
      </c>
      <c r="B98" s="164"/>
      <c r="C98" s="164" t="s">
        <v>160</v>
      </c>
      <c r="D98" s="164"/>
      <c r="E98" s="164"/>
      <c r="F98" s="164"/>
      <c r="G98" s="42"/>
      <c r="H98" s="42">
        <v>42979</v>
      </c>
      <c r="I98" s="37"/>
      <c r="J98" s="37"/>
      <c r="K98" s="54"/>
      <c r="L98" s="54"/>
      <c r="M98" s="54"/>
      <c r="N98" s="5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11" customFormat="1" ht="14.25" customHeight="1">
      <c r="A99" s="164"/>
      <c r="B99" s="164"/>
      <c r="C99" s="164"/>
      <c r="D99" s="164"/>
      <c r="E99" s="164"/>
      <c r="F99" s="164"/>
      <c r="G99" s="42"/>
      <c r="H99" s="42">
        <v>43344</v>
      </c>
      <c r="I99" s="37"/>
      <c r="J99" s="37"/>
      <c r="K99" s="54"/>
      <c r="L99" s="54"/>
      <c r="M99" s="54"/>
      <c r="N99" s="5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11" customFormat="1" ht="21.75" customHeight="1">
      <c r="A100" s="164"/>
      <c r="B100" s="164"/>
      <c r="C100" s="164"/>
      <c r="D100" s="164"/>
      <c r="E100" s="164"/>
      <c r="F100" s="164"/>
      <c r="G100" s="42"/>
      <c r="H100" s="42">
        <v>43709</v>
      </c>
      <c r="I100" s="37"/>
      <c r="J100" s="37"/>
      <c r="K100" s="54"/>
      <c r="L100" s="54"/>
      <c r="M100" s="54"/>
      <c r="N100" s="5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11" customFormat="1" ht="46.5" customHeight="1">
      <c r="A101" s="41" t="s">
        <v>305</v>
      </c>
      <c r="B101" s="164" t="s">
        <v>70</v>
      </c>
      <c r="C101" s="213"/>
      <c r="D101" s="213"/>
      <c r="E101" s="213"/>
      <c r="F101" s="41" t="s">
        <v>71</v>
      </c>
      <c r="G101" s="42">
        <v>42736</v>
      </c>
      <c r="H101" s="42">
        <v>43830</v>
      </c>
      <c r="I101" s="43" t="s">
        <v>256</v>
      </c>
      <c r="J101" s="43" t="s">
        <v>130</v>
      </c>
      <c r="K101" s="29">
        <f>L101+M101+N101</f>
        <v>14685150</v>
      </c>
      <c r="L101" s="28">
        <f>4946970+1465+145000</f>
        <v>5093435</v>
      </c>
      <c r="M101" s="28">
        <v>4709700</v>
      </c>
      <c r="N101" s="28">
        <v>4882015</v>
      </c>
      <c r="O101" s="44" t="s">
        <v>11</v>
      </c>
      <c r="P101" s="44" t="s">
        <v>11</v>
      </c>
      <c r="Q101" s="44" t="s">
        <v>11</v>
      </c>
      <c r="R101" s="44" t="s">
        <v>11</v>
      </c>
      <c r="S101" s="44" t="s">
        <v>11</v>
      </c>
      <c r="T101" s="44" t="s">
        <v>11</v>
      </c>
      <c r="U101" s="44" t="s">
        <v>11</v>
      </c>
      <c r="V101" s="44" t="s">
        <v>11</v>
      </c>
      <c r="W101" s="44" t="s">
        <v>11</v>
      </c>
      <c r="X101" s="44" t="s">
        <v>11</v>
      </c>
      <c r="Y101" s="44" t="s">
        <v>11</v>
      </c>
      <c r="Z101" s="44" t="s">
        <v>11</v>
      </c>
    </row>
    <row r="102" spans="1:26" ht="42.75" customHeight="1">
      <c r="A102" s="27" t="s">
        <v>306</v>
      </c>
      <c r="B102" s="27" t="s">
        <v>72</v>
      </c>
      <c r="C102" s="27"/>
      <c r="D102" s="26" t="s">
        <v>193</v>
      </c>
      <c r="E102" s="26" t="s">
        <v>192</v>
      </c>
      <c r="F102" s="27" t="s">
        <v>235</v>
      </c>
      <c r="G102" s="42">
        <v>42736</v>
      </c>
      <c r="H102" s="42">
        <v>43830</v>
      </c>
      <c r="I102" s="32"/>
      <c r="J102" s="32"/>
      <c r="K102" s="29">
        <f>L102+M102+N102</f>
        <v>14685150</v>
      </c>
      <c r="L102" s="28">
        <f>4946970+1465+145000</f>
        <v>5093435</v>
      </c>
      <c r="M102" s="28">
        <v>4709700</v>
      </c>
      <c r="N102" s="28">
        <v>4882015</v>
      </c>
      <c r="O102" s="34" t="s">
        <v>11</v>
      </c>
      <c r="P102" s="34" t="s">
        <v>11</v>
      </c>
      <c r="Q102" s="34" t="s">
        <v>11</v>
      </c>
      <c r="R102" s="34" t="s">
        <v>11</v>
      </c>
      <c r="S102" s="34" t="s">
        <v>11</v>
      </c>
      <c r="T102" s="34" t="s">
        <v>11</v>
      </c>
      <c r="U102" s="34" t="s">
        <v>11</v>
      </c>
      <c r="V102" s="34" t="s">
        <v>11</v>
      </c>
      <c r="W102" s="34" t="s">
        <v>11</v>
      </c>
      <c r="X102" s="34" t="s">
        <v>11</v>
      </c>
      <c r="Y102" s="34" t="s">
        <v>11</v>
      </c>
      <c r="Z102" s="34" t="s">
        <v>11</v>
      </c>
    </row>
    <row r="103" spans="1:26" s="11" customFormat="1" ht="15" customHeight="1">
      <c r="A103" s="164" t="s">
        <v>90</v>
      </c>
      <c r="B103" s="164"/>
      <c r="C103" s="164" t="s">
        <v>157</v>
      </c>
      <c r="D103" s="213"/>
      <c r="E103" s="213"/>
      <c r="F103" s="213"/>
      <c r="G103" s="42"/>
      <c r="H103" s="42">
        <v>42979</v>
      </c>
      <c r="I103" s="37"/>
      <c r="J103" s="37"/>
      <c r="K103" s="54"/>
      <c r="L103" s="54"/>
      <c r="M103" s="54"/>
      <c r="N103" s="5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11" customFormat="1" ht="14.25" customHeight="1">
      <c r="A104" s="164"/>
      <c r="B104" s="164"/>
      <c r="C104" s="213"/>
      <c r="D104" s="213"/>
      <c r="E104" s="213"/>
      <c r="F104" s="213"/>
      <c r="G104" s="42"/>
      <c r="H104" s="42">
        <v>43344</v>
      </c>
      <c r="I104" s="37"/>
      <c r="J104" s="37"/>
      <c r="K104" s="54"/>
      <c r="L104" s="54"/>
      <c r="M104" s="54"/>
      <c r="N104" s="5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11" customFormat="1" ht="14.25" customHeight="1">
      <c r="A105" s="164"/>
      <c r="B105" s="164"/>
      <c r="C105" s="213"/>
      <c r="D105" s="213"/>
      <c r="E105" s="213"/>
      <c r="F105" s="213"/>
      <c r="G105" s="42"/>
      <c r="H105" s="42">
        <v>43709</v>
      </c>
      <c r="I105" s="37"/>
      <c r="J105" s="37"/>
      <c r="K105" s="54"/>
      <c r="L105" s="54"/>
      <c r="M105" s="54"/>
      <c r="N105" s="5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11" customFormat="1" ht="59.25" customHeight="1">
      <c r="A106" s="41" t="s">
        <v>307</v>
      </c>
      <c r="B106" s="126" t="s">
        <v>221</v>
      </c>
      <c r="C106" s="258"/>
      <c r="D106" s="258"/>
      <c r="E106" s="259"/>
      <c r="F106" s="41" t="s">
        <v>223</v>
      </c>
      <c r="G106" s="42">
        <v>42736</v>
      </c>
      <c r="H106" s="42">
        <v>43100</v>
      </c>
      <c r="I106" s="37"/>
      <c r="J106" s="37"/>
      <c r="K106" s="54">
        <f>L106+M106+N106</f>
        <v>340000</v>
      </c>
      <c r="L106" s="54">
        <v>340000</v>
      </c>
      <c r="M106" s="54"/>
      <c r="N106" s="54"/>
      <c r="O106" s="44"/>
      <c r="P106" s="44" t="s">
        <v>11</v>
      </c>
      <c r="Q106" s="44"/>
      <c r="R106" s="44" t="s">
        <v>11</v>
      </c>
      <c r="S106" s="44"/>
      <c r="T106" s="44"/>
      <c r="U106" s="44"/>
      <c r="V106" s="44"/>
      <c r="W106" s="44"/>
      <c r="X106" s="44"/>
      <c r="Y106" s="44"/>
      <c r="Z106" s="44"/>
    </row>
    <row r="107" spans="1:26" s="11" customFormat="1" ht="47.25" customHeight="1">
      <c r="A107" s="41" t="s">
        <v>308</v>
      </c>
      <c r="B107" s="41" t="s">
        <v>222</v>
      </c>
      <c r="C107" s="47"/>
      <c r="D107" s="26" t="s">
        <v>193</v>
      </c>
      <c r="E107" s="26" t="s">
        <v>192</v>
      </c>
      <c r="F107" s="41" t="s">
        <v>224</v>
      </c>
      <c r="G107" s="42">
        <v>42736</v>
      </c>
      <c r="H107" s="42">
        <v>43100</v>
      </c>
      <c r="I107" s="37"/>
      <c r="J107" s="37"/>
      <c r="K107" s="54"/>
      <c r="L107" s="54"/>
      <c r="M107" s="54"/>
      <c r="N107" s="5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11" customFormat="1" ht="17.25" customHeight="1">
      <c r="A108" s="146" t="s">
        <v>96</v>
      </c>
      <c r="B108" s="260"/>
      <c r="C108" s="146" t="s">
        <v>225</v>
      </c>
      <c r="D108" s="265"/>
      <c r="E108" s="265"/>
      <c r="F108" s="266"/>
      <c r="G108" s="42"/>
      <c r="H108" s="46">
        <v>43100</v>
      </c>
      <c r="I108" s="37"/>
      <c r="J108" s="37"/>
      <c r="K108" s="54"/>
      <c r="L108" s="54"/>
      <c r="M108" s="54"/>
      <c r="N108" s="5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11" customFormat="1" ht="18.75" customHeight="1">
      <c r="A109" s="261"/>
      <c r="B109" s="262"/>
      <c r="C109" s="267"/>
      <c r="D109" s="268"/>
      <c r="E109" s="268"/>
      <c r="F109" s="269"/>
      <c r="G109" s="42"/>
      <c r="H109" s="46">
        <v>43465</v>
      </c>
      <c r="I109" s="37"/>
      <c r="J109" s="37"/>
      <c r="K109" s="54"/>
      <c r="L109" s="54"/>
      <c r="M109" s="54"/>
      <c r="N109" s="5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11" customFormat="1" ht="14.25" customHeight="1">
      <c r="A110" s="263"/>
      <c r="B110" s="264"/>
      <c r="C110" s="270"/>
      <c r="D110" s="271"/>
      <c r="E110" s="271"/>
      <c r="F110" s="272"/>
      <c r="G110" s="42"/>
      <c r="H110" s="46">
        <v>43830</v>
      </c>
      <c r="I110" s="37"/>
      <c r="J110" s="37"/>
      <c r="K110" s="54"/>
      <c r="L110" s="54"/>
      <c r="M110" s="54"/>
      <c r="N110" s="5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11" customFormat="1" ht="18" customHeight="1">
      <c r="A111" s="164" t="s">
        <v>97</v>
      </c>
      <c r="B111" s="213"/>
      <c r="C111" s="164"/>
      <c r="D111" s="164" t="s">
        <v>158</v>
      </c>
      <c r="E111" s="213"/>
      <c r="F111" s="213"/>
      <c r="G111" s="42"/>
      <c r="H111" s="46">
        <v>43100</v>
      </c>
      <c r="I111" s="37"/>
      <c r="J111" s="37"/>
      <c r="K111" s="54"/>
      <c r="L111" s="54"/>
      <c r="M111" s="54"/>
      <c r="N111" s="5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11" customFormat="1" ht="19.5" customHeight="1">
      <c r="A112" s="213"/>
      <c r="B112" s="213"/>
      <c r="C112" s="213"/>
      <c r="D112" s="213"/>
      <c r="E112" s="213"/>
      <c r="F112" s="213"/>
      <c r="G112" s="42"/>
      <c r="H112" s="46">
        <v>43465</v>
      </c>
      <c r="I112" s="37"/>
      <c r="J112" s="37"/>
      <c r="K112" s="54"/>
      <c r="L112" s="54"/>
      <c r="M112" s="54"/>
      <c r="N112" s="5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11" customFormat="1" ht="20.25" customHeight="1">
      <c r="A113" s="213"/>
      <c r="B113" s="213"/>
      <c r="C113" s="213"/>
      <c r="D113" s="213"/>
      <c r="E113" s="213"/>
      <c r="F113" s="213"/>
      <c r="G113" s="42"/>
      <c r="H113" s="46">
        <v>43830</v>
      </c>
      <c r="I113" s="37"/>
      <c r="J113" s="37"/>
      <c r="K113" s="54"/>
      <c r="L113" s="54"/>
      <c r="M113" s="54"/>
      <c r="N113" s="5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11" customFormat="1" ht="17.25" customHeight="1">
      <c r="A114" s="164" t="s">
        <v>103</v>
      </c>
      <c r="B114" s="164"/>
      <c r="C114" s="164" t="s">
        <v>159</v>
      </c>
      <c r="D114" s="213"/>
      <c r="E114" s="213"/>
      <c r="F114" s="213"/>
      <c r="G114" s="42"/>
      <c r="H114" s="46">
        <v>43100</v>
      </c>
      <c r="I114" s="37"/>
      <c r="J114" s="37"/>
      <c r="K114" s="54"/>
      <c r="L114" s="54"/>
      <c r="M114" s="54"/>
      <c r="N114" s="5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11" customFormat="1" ht="10.5" customHeight="1">
      <c r="A115" s="164"/>
      <c r="B115" s="164"/>
      <c r="C115" s="213"/>
      <c r="D115" s="213"/>
      <c r="E115" s="213"/>
      <c r="F115" s="213"/>
      <c r="G115" s="42"/>
      <c r="H115" s="46">
        <v>43465</v>
      </c>
      <c r="I115" s="37"/>
      <c r="J115" s="37"/>
      <c r="K115" s="54"/>
      <c r="L115" s="54"/>
      <c r="M115" s="54"/>
      <c r="N115" s="5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11" customFormat="1" ht="18" customHeight="1">
      <c r="A116" s="164"/>
      <c r="B116" s="164"/>
      <c r="C116" s="213"/>
      <c r="D116" s="213"/>
      <c r="E116" s="213"/>
      <c r="F116" s="213"/>
      <c r="G116" s="42"/>
      <c r="H116" s="46">
        <v>43830</v>
      </c>
      <c r="I116" s="37"/>
      <c r="J116" s="37"/>
      <c r="K116" s="54"/>
      <c r="L116" s="54"/>
      <c r="M116" s="54"/>
      <c r="N116" s="5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11" customFormat="1" ht="30" customHeight="1">
      <c r="A117" s="216" t="s">
        <v>309</v>
      </c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</row>
    <row r="118" spans="1:26" s="11" customFormat="1" ht="96" customHeight="1">
      <c r="A118" s="47" t="s">
        <v>139</v>
      </c>
      <c r="B118" s="126" t="s">
        <v>86</v>
      </c>
      <c r="C118" s="127"/>
      <c r="D118" s="127"/>
      <c r="E118" s="128"/>
      <c r="F118" s="41" t="s">
        <v>87</v>
      </c>
      <c r="G118" s="42">
        <v>42736</v>
      </c>
      <c r="H118" s="42">
        <v>43830</v>
      </c>
      <c r="I118" s="37" t="s">
        <v>257</v>
      </c>
      <c r="J118" s="37">
        <v>1</v>
      </c>
      <c r="K118" s="29">
        <f>L118+M118+N118</f>
        <v>9900</v>
      </c>
      <c r="L118" s="29">
        <f>30000-19100-1000</f>
        <v>9900</v>
      </c>
      <c r="M118" s="29">
        <v>0</v>
      </c>
      <c r="N118" s="29">
        <v>0</v>
      </c>
      <c r="O118" s="44" t="s">
        <v>11</v>
      </c>
      <c r="P118" s="44" t="s">
        <v>11</v>
      </c>
      <c r="Q118" s="44" t="s">
        <v>11</v>
      </c>
      <c r="R118" s="44" t="s">
        <v>11</v>
      </c>
      <c r="S118" s="44" t="s">
        <v>11</v>
      </c>
      <c r="T118" s="44" t="s">
        <v>11</v>
      </c>
      <c r="U118" s="44" t="s">
        <v>11</v>
      </c>
      <c r="V118" s="44" t="s">
        <v>11</v>
      </c>
      <c r="W118" s="44" t="s">
        <v>11</v>
      </c>
      <c r="X118" s="44" t="s">
        <v>11</v>
      </c>
      <c r="Y118" s="44" t="s">
        <v>11</v>
      </c>
      <c r="Z118" s="44" t="s">
        <v>11</v>
      </c>
    </row>
    <row r="119" spans="1:26" ht="145.5" customHeight="1">
      <c r="A119" s="48" t="s">
        <v>310</v>
      </c>
      <c r="B119" s="27" t="s">
        <v>88</v>
      </c>
      <c r="C119" s="48"/>
      <c r="D119" s="26" t="s">
        <v>193</v>
      </c>
      <c r="E119" s="26" t="s">
        <v>39</v>
      </c>
      <c r="F119" s="27" t="s">
        <v>89</v>
      </c>
      <c r="G119" s="42">
        <v>42736</v>
      </c>
      <c r="H119" s="42">
        <v>43830</v>
      </c>
      <c r="I119" s="32"/>
      <c r="J119" s="32"/>
      <c r="K119" s="29">
        <f>L119+M119+N119</f>
        <v>9900</v>
      </c>
      <c r="L119" s="28">
        <f>30000-19100-1000</f>
        <v>9900</v>
      </c>
      <c r="M119" s="28">
        <v>0</v>
      </c>
      <c r="N119" s="28">
        <v>0</v>
      </c>
      <c r="O119" s="34" t="s">
        <v>11</v>
      </c>
      <c r="P119" s="34" t="s">
        <v>11</v>
      </c>
      <c r="Q119" s="34" t="s">
        <v>11</v>
      </c>
      <c r="R119" s="34" t="s">
        <v>11</v>
      </c>
      <c r="S119" s="34" t="s">
        <v>11</v>
      </c>
      <c r="T119" s="34" t="s">
        <v>11</v>
      </c>
      <c r="U119" s="34" t="s">
        <v>11</v>
      </c>
      <c r="V119" s="34" t="s">
        <v>11</v>
      </c>
      <c r="W119" s="34" t="s">
        <v>11</v>
      </c>
      <c r="X119" s="34" t="s">
        <v>11</v>
      </c>
      <c r="Y119" s="34" t="s">
        <v>11</v>
      </c>
      <c r="Z119" s="34" t="s">
        <v>11</v>
      </c>
    </row>
    <row r="120" spans="1:26" s="117" customFormat="1" ht="49.5" customHeight="1">
      <c r="A120" s="47" t="s">
        <v>140</v>
      </c>
      <c r="B120" s="126" t="s">
        <v>266</v>
      </c>
      <c r="C120" s="127"/>
      <c r="D120" s="127"/>
      <c r="E120" s="128"/>
      <c r="F120" s="41" t="s">
        <v>273</v>
      </c>
      <c r="G120" s="42">
        <v>42736</v>
      </c>
      <c r="H120" s="42">
        <v>43830</v>
      </c>
      <c r="I120" s="37" t="s">
        <v>244</v>
      </c>
      <c r="J120" s="37">
        <v>1</v>
      </c>
      <c r="K120" s="29">
        <f>L120+M120+N120</f>
        <v>8000</v>
      </c>
      <c r="L120" s="29">
        <v>8000</v>
      </c>
      <c r="M120" s="29">
        <v>0</v>
      </c>
      <c r="N120" s="29">
        <v>0</v>
      </c>
      <c r="O120" s="44" t="s">
        <v>11</v>
      </c>
      <c r="P120" s="44" t="s">
        <v>11</v>
      </c>
      <c r="Q120" s="44" t="s">
        <v>11</v>
      </c>
      <c r="R120" s="44" t="s">
        <v>11</v>
      </c>
      <c r="S120" s="44" t="s">
        <v>11</v>
      </c>
      <c r="T120" s="44" t="s">
        <v>11</v>
      </c>
      <c r="U120" s="44" t="s">
        <v>11</v>
      </c>
      <c r="V120" s="44" t="s">
        <v>11</v>
      </c>
      <c r="W120" s="44" t="s">
        <v>11</v>
      </c>
      <c r="X120" s="44" t="s">
        <v>11</v>
      </c>
      <c r="Y120" s="44" t="s">
        <v>11</v>
      </c>
      <c r="Z120" s="44" t="s">
        <v>11</v>
      </c>
    </row>
    <row r="121" spans="1:26" s="96" customFormat="1" ht="145.5" customHeight="1">
      <c r="A121" s="48" t="s">
        <v>311</v>
      </c>
      <c r="B121" s="27" t="s">
        <v>267</v>
      </c>
      <c r="C121" s="48"/>
      <c r="D121" s="26" t="s">
        <v>193</v>
      </c>
      <c r="E121" s="26" t="s">
        <v>39</v>
      </c>
      <c r="F121" s="27" t="s">
        <v>268</v>
      </c>
      <c r="G121" s="42">
        <v>42736</v>
      </c>
      <c r="H121" s="42">
        <v>43830</v>
      </c>
      <c r="I121" s="32"/>
      <c r="J121" s="32"/>
      <c r="K121" s="29">
        <f>L121+M121+N121</f>
        <v>8000</v>
      </c>
      <c r="L121" s="28">
        <v>8000</v>
      </c>
      <c r="M121" s="28">
        <v>0</v>
      </c>
      <c r="N121" s="28">
        <v>0</v>
      </c>
      <c r="O121" s="34" t="s">
        <v>11</v>
      </c>
      <c r="P121" s="34" t="s">
        <v>11</v>
      </c>
      <c r="Q121" s="34" t="s">
        <v>11</v>
      </c>
      <c r="R121" s="34" t="s">
        <v>11</v>
      </c>
      <c r="S121" s="34" t="s">
        <v>11</v>
      </c>
      <c r="T121" s="34" t="s">
        <v>11</v>
      </c>
      <c r="U121" s="34" t="s">
        <v>11</v>
      </c>
      <c r="V121" s="34" t="s">
        <v>11</v>
      </c>
      <c r="W121" s="34" t="s">
        <v>11</v>
      </c>
      <c r="X121" s="34" t="s">
        <v>11</v>
      </c>
      <c r="Y121" s="34" t="s">
        <v>11</v>
      </c>
      <c r="Z121" s="34" t="s">
        <v>11</v>
      </c>
    </row>
    <row r="122" spans="1:26" s="117" customFormat="1" ht="18" customHeight="1">
      <c r="A122" s="155" t="s">
        <v>114</v>
      </c>
      <c r="B122" s="156"/>
      <c r="C122" s="157"/>
      <c r="D122" s="164" t="s">
        <v>161</v>
      </c>
      <c r="E122" s="165"/>
      <c r="F122" s="165"/>
      <c r="G122" s="42"/>
      <c r="H122" s="46">
        <v>43100</v>
      </c>
      <c r="I122" s="32"/>
      <c r="J122" s="32"/>
      <c r="K122" s="29"/>
      <c r="L122" s="28"/>
      <c r="M122" s="28"/>
      <c r="N122" s="28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s="117" customFormat="1" ht="18" customHeight="1">
      <c r="A123" s="158"/>
      <c r="B123" s="159"/>
      <c r="C123" s="160"/>
      <c r="D123" s="164"/>
      <c r="E123" s="165"/>
      <c r="F123" s="165"/>
      <c r="G123" s="42"/>
      <c r="H123" s="46">
        <v>43465</v>
      </c>
      <c r="I123" s="32"/>
      <c r="J123" s="32"/>
      <c r="K123" s="29"/>
      <c r="L123" s="28"/>
      <c r="M123" s="28"/>
      <c r="N123" s="28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s="117" customFormat="1" ht="19.5" customHeight="1">
      <c r="A124" s="161"/>
      <c r="B124" s="162"/>
      <c r="C124" s="163"/>
      <c r="D124" s="165"/>
      <c r="E124" s="165"/>
      <c r="F124" s="165"/>
      <c r="G124" s="42"/>
      <c r="H124" s="46">
        <v>43830</v>
      </c>
      <c r="I124" s="32"/>
      <c r="J124" s="32"/>
      <c r="K124" s="29"/>
      <c r="L124" s="28"/>
      <c r="M124" s="28"/>
      <c r="N124" s="28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s="15" customFormat="1" ht="21" customHeight="1">
      <c r="A125" s="164" t="s">
        <v>115</v>
      </c>
      <c r="B125" s="165"/>
      <c r="C125" s="165"/>
      <c r="D125" s="164" t="s">
        <v>269</v>
      </c>
      <c r="E125" s="165"/>
      <c r="F125" s="165"/>
      <c r="G125" s="42"/>
      <c r="H125" s="46">
        <v>43100</v>
      </c>
      <c r="I125" s="37"/>
      <c r="J125" s="37"/>
      <c r="K125" s="54"/>
      <c r="L125" s="54"/>
      <c r="M125" s="54"/>
      <c r="N125" s="5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7" s="15" customFormat="1" ht="17.25" customHeight="1">
      <c r="A126" s="164"/>
      <c r="B126" s="165"/>
      <c r="C126" s="165"/>
      <c r="D126" s="164"/>
      <c r="E126" s="165"/>
      <c r="F126" s="165"/>
      <c r="G126" s="42"/>
      <c r="H126" s="46">
        <v>43465</v>
      </c>
      <c r="I126" s="37"/>
      <c r="J126" s="37"/>
      <c r="K126" s="54"/>
      <c r="L126" s="54"/>
      <c r="M126" s="54"/>
      <c r="N126" s="5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16"/>
    </row>
    <row r="127" spans="1:27" s="15" customFormat="1" ht="14.25" customHeight="1">
      <c r="A127" s="165"/>
      <c r="B127" s="165"/>
      <c r="C127" s="165"/>
      <c r="D127" s="165"/>
      <c r="E127" s="165"/>
      <c r="F127" s="165"/>
      <c r="G127" s="42"/>
      <c r="H127" s="46">
        <v>43830</v>
      </c>
      <c r="I127" s="37"/>
      <c r="J127" s="37"/>
      <c r="K127" s="54"/>
      <c r="L127" s="54"/>
      <c r="M127" s="54"/>
      <c r="N127" s="5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16"/>
    </row>
    <row r="128" spans="1:27" s="18" customFormat="1" ht="29.25" customHeight="1">
      <c r="A128" s="227" t="s">
        <v>145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9"/>
      <c r="AA128" s="17"/>
    </row>
    <row r="129" spans="1:27" s="18" customFormat="1" ht="28.5" customHeight="1">
      <c r="A129" s="216" t="s">
        <v>312</v>
      </c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17"/>
    </row>
    <row r="130" spans="1:27" s="15" customFormat="1" ht="75.75" customHeight="1">
      <c r="A130" s="62" t="s">
        <v>35</v>
      </c>
      <c r="B130" s="164" t="s">
        <v>93</v>
      </c>
      <c r="C130" s="164"/>
      <c r="D130" s="164"/>
      <c r="E130" s="164"/>
      <c r="F130" s="41" t="s">
        <v>94</v>
      </c>
      <c r="G130" s="63"/>
      <c r="H130" s="63"/>
      <c r="I130" s="44" t="s">
        <v>260</v>
      </c>
      <c r="J130" s="44">
        <v>4</v>
      </c>
      <c r="K130" s="19">
        <f>L130+M130+N130</f>
        <v>20232210</v>
      </c>
      <c r="L130" s="65">
        <f>L131+L132</f>
        <v>8932210</v>
      </c>
      <c r="M130" s="65">
        <f>M131+M132</f>
        <v>5600000</v>
      </c>
      <c r="N130" s="65">
        <f>N131+N132</f>
        <v>5700000</v>
      </c>
      <c r="O130" s="44" t="s">
        <v>11</v>
      </c>
      <c r="P130" s="44" t="s">
        <v>11</v>
      </c>
      <c r="Q130" s="44" t="s">
        <v>11</v>
      </c>
      <c r="R130" s="44" t="s">
        <v>11</v>
      </c>
      <c r="S130" s="44" t="s">
        <v>11</v>
      </c>
      <c r="T130" s="44" t="s">
        <v>11</v>
      </c>
      <c r="U130" s="44" t="s">
        <v>11</v>
      </c>
      <c r="V130" s="44" t="s">
        <v>11</v>
      </c>
      <c r="W130" s="44" t="s">
        <v>11</v>
      </c>
      <c r="X130" s="44" t="s">
        <v>11</v>
      </c>
      <c r="Y130" s="44" t="s">
        <v>11</v>
      </c>
      <c r="Z130" s="44" t="s">
        <v>11</v>
      </c>
      <c r="AA130" s="16"/>
    </row>
    <row r="131" spans="1:27" s="15" customFormat="1" ht="63" customHeight="1">
      <c r="A131" s="64" t="s">
        <v>289</v>
      </c>
      <c r="B131" s="27" t="s">
        <v>44</v>
      </c>
      <c r="C131" s="64"/>
      <c r="D131" s="27" t="s">
        <v>194</v>
      </c>
      <c r="E131" s="27" t="s">
        <v>39</v>
      </c>
      <c r="F131" s="27" t="s">
        <v>45</v>
      </c>
      <c r="G131" s="42">
        <v>42736</v>
      </c>
      <c r="H131" s="42">
        <v>43830</v>
      </c>
      <c r="I131" s="34"/>
      <c r="J131" s="34"/>
      <c r="K131" s="65">
        <v>0</v>
      </c>
      <c r="L131" s="65">
        <v>0</v>
      </c>
      <c r="M131" s="65">
        <v>0</v>
      </c>
      <c r="N131" s="65">
        <v>0</v>
      </c>
      <c r="O131" s="34"/>
      <c r="P131" s="34"/>
      <c r="Q131" s="34"/>
      <c r="R131" s="34" t="s">
        <v>11</v>
      </c>
      <c r="S131" s="34"/>
      <c r="T131" s="34"/>
      <c r="U131" s="34"/>
      <c r="V131" s="34" t="s">
        <v>11</v>
      </c>
      <c r="W131" s="34"/>
      <c r="X131" s="34"/>
      <c r="Y131" s="34"/>
      <c r="Z131" s="34" t="s">
        <v>11</v>
      </c>
      <c r="AA131" s="16"/>
    </row>
    <row r="132" spans="1:27" s="15" customFormat="1" ht="48" customHeight="1">
      <c r="A132" s="64" t="s">
        <v>313</v>
      </c>
      <c r="B132" s="27" t="s">
        <v>95</v>
      </c>
      <c r="C132" s="64"/>
      <c r="D132" s="27" t="s">
        <v>193</v>
      </c>
      <c r="E132" s="27" t="s">
        <v>39</v>
      </c>
      <c r="F132" s="27" t="s">
        <v>196</v>
      </c>
      <c r="G132" s="42">
        <v>42736</v>
      </c>
      <c r="H132" s="42">
        <v>43830</v>
      </c>
      <c r="I132" s="34"/>
      <c r="J132" s="34"/>
      <c r="K132" s="65">
        <f>L132+M132+N132</f>
        <v>20232210</v>
      </c>
      <c r="L132" s="65">
        <v>8932210</v>
      </c>
      <c r="M132" s="65">
        <v>5600000</v>
      </c>
      <c r="N132" s="65">
        <v>5700000</v>
      </c>
      <c r="O132" s="34" t="s">
        <v>11</v>
      </c>
      <c r="P132" s="34" t="s">
        <v>11</v>
      </c>
      <c r="Q132" s="34" t="s">
        <v>11</v>
      </c>
      <c r="R132" s="34" t="s">
        <v>11</v>
      </c>
      <c r="S132" s="34" t="s">
        <v>11</v>
      </c>
      <c r="T132" s="34" t="s">
        <v>11</v>
      </c>
      <c r="U132" s="34" t="s">
        <v>11</v>
      </c>
      <c r="V132" s="34" t="s">
        <v>11</v>
      </c>
      <c r="W132" s="34" t="s">
        <v>11</v>
      </c>
      <c r="X132" s="34" t="s">
        <v>11</v>
      </c>
      <c r="Y132" s="34" t="s">
        <v>11</v>
      </c>
      <c r="Z132" s="34" t="s">
        <v>11</v>
      </c>
      <c r="AA132" s="16"/>
    </row>
    <row r="133" spans="1:27" s="15" customFormat="1" ht="15.75" customHeight="1">
      <c r="A133" s="212" t="s">
        <v>116</v>
      </c>
      <c r="B133" s="164"/>
      <c r="C133" s="212" t="s">
        <v>98</v>
      </c>
      <c r="D133" s="164"/>
      <c r="E133" s="164"/>
      <c r="F133" s="164"/>
      <c r="G133" s="66"/>
      <c r="H133" s="46">
        <v>43100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16"/>
    </row>
    <row r="134" spans="1:27" s="15" customFormat="1" ht="15.75" customHeight="1">
      <c r="A134" s="164"/>
      <c r="B134" s="164"/>
      <c r="C134" s="164"/>
      <c r="D134" s="164"/>
      <c r="E134" s="164"/>
      <c r="F134" s="164"/>
      <c r="G134" s="66"/>
      <c r="H134" s="46">
        <v>43465</v>
      </c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16"/>
    </row>
    <row r="135" spans="1:27" s="15" customFormat="1" ht="15.75" customHeight="1">
      <c r="A135" s="164"/>
      <c r="B135" s="164"/>
      <c r="C135" s="164"/>
      <c r="D135" s="164"/>
      <c r="E135" s="164"/>
      <c r="F135" s="164"/>
      <c r="G135" s="66"/>
      <c r="H135" s="46">
        <v>43830</v>
      </c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16"/>
    </row>
    <row r="136" spans="1:27" s="101" customFormat="1" ht="21.75" customHeight="1">
      <c r="A136" s="230" t="s">
        <v>117</v>
      </c>
      <c r="B136" s="165"/>
      <c r="C136" s="164" t="s">
        <v>195</v>
      </c>
      <c r="D136" s="213"/>
      <c r="E136" s="213"/>
      <c r="F136" s="213"/>
      <c r="G136" s="66"/>
      <c r="H136" s="46">
        <v>43100</v>
      </c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100"/>
    </row>
    <row r="137" spans="1:27" s="103" customFormat="1" ht="18.75" customHeight="1">
      <c r="A137" s="165"/>
      <c r="B137" s="165"/>
      <c r="C137" s="213"/>
      <c r="D137" s="213"/>
      <c r="E137" s="213"/>
      <c r="F137" s="213"/>
      <c r="G137" s="66"/>
      <c r="H137" s="46">
        <v>43465</v>
      </c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102"/>
    </row>
    <row r="138" spans="1:27" s="103" customFormat="1" ht="22.5" customHeight="1">
      <c r="A138" s="165"/>
      <c r="B138" s="165"/>
      <c r="C138" s="213"/>
      <c r="D138" s="213"/>
      <c r="E138" s="213"/>
      <c r="F138" s="213"/>
      <c r="G138" s="66"/>
      <c r="H138" s="46">
        <v>43830</v>
      </c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102"/>
    </row>
    <row r="139" spans="1:27" s="101" customFormat="1" ht="94.5" customHeight="1">
      <c r="A139" s="104" t="s">
        <v>332</v>
      </c>
      <c r="B139" s="190" t="s">
        <v>230</v>
      </c>
      <c r="C139" s="191"/>
      <c r="D139" s="191"/>
      <c r="E139" s="192"/>
      <c r="F139" s="105" t="s">
        <v>232</v>
      </c>
      <c r="G139" s="106"/>
      <c r="H139" s="106"/>
      <c r="I139" s="107" t="s">
        <v>258</v>
      </c>
      <c r="J139" s="107">
        <v>4</v>
      </c>
      <c r="K139" s="108">
        <f>L139+M139+N139</f>
        <v>15095</v>
      </c>
      <c r="L139" s="65">
        <f>L140+L141</f>
        <v>15095</v>
      </c>
      <c r="M139" s="109">
        <f>M140+M141</f>
        <v>0</v>
      </c>
      <c r="N139" s="109">
        <f>N140+N141</f>
        <v>0</v>
      </c>
      <c r="O139" s="107" t="s">
        <v>11</v>
      </c>
      <c r="P139" s="107" t="s">
        <v>11</v>
      </c>
      <c r="Q139" s="107" t="s">
        <v>11</v>
      </c>
      <c r="R139" s="107" t="s">
        <v>11</v>
      </c>
      <c r="S139" s="107" t="s">
        <v>11</v>
      </c>
      <c r="T139" s="107" t="s">
        <v>11</v>
      </c>
      <c r="U139" s="107" t="s">
        <v>11</v>
      </c>
      <c r="V139" s="107" t="s">
        <v>11</v>
      </c>
      <c r="W139" s="107" t="s">
        <v>11</v>
      </c>
      <c r="X139" s="107" t="s">
        <v>11</v>
      </c>
      <c r="Y139" s="107" t="s">
        <v>11</v>
      </c>
      <c r="Z139" s="107" t="s">
        <v>11</v>
      </c>
      <c r="AA139" s="100"/>
    </row>
    <row r="140" spans="1:27" s="101" customFormat="1" ht="87" customHeight="1">
      <c r="A140" s="110" t="s">
        <v>333</v>
      </c>
      <c r="B140" s="111" t="s">
        <v>233</v>
      </c>
      <c r="C140" s="110"/>
      <c r="D140" s="111" t="s">
        <v>194</v>
      </c>
      <c r="E140" s="111" t="s">
        <v>39</v>
      </c>
      <c r="F140" s="111" t="s">
        <v>236</v>
      </c>
      <c r="G140" s="112">
        <v>42736</v>
      </c>
      <c r="H140" s="112">
        <v>43830</v>
      </c>
      <c r="I140" s="113"/>
      <c r="J140" s="113"/>
      <c r="K140" s="109">
        <v>0</v>
      </c>
      <c r="L140" s="65">
        <v>0</v>
      </c>
      <c r="M140" s="109">
        <v>0</v>
      </c>
      <c r="N140" s="109">
        <v>0</v>
      </c>
      <c r="O140" s="113"/>
      <c r="P140" s="113"/>
      <c r="Q140" s="113"/>
      <c r="R140" s="113" t="s">
        <v>11</v>
      </c>
      <c r="S140" s="113"/>
      <c r="T140" s="113"/>
      <c r="U140" s="113"/>
      <c r="V140" s="113" t="s">
        <v>11</v>
      </c>
      <c r="W140" s="113"/>
      <c r="X140" s="113"/>
      <c r="Y140" s="113"/>
      <c r="Z140" s="113" t="s">
        <v>11</v>
      </c>
      <c r="AA140" s="100"/>
    </row>
    <row r="141" spans="1:27" s="101" customFormat="1" ht="87" customHeight="1">
      <c r="A141" s="110" t="s">
        <v>334</v>
      </c>
      <c r="B141" s="111" t="s">
        <v>234</v>
      </c>
      <c r="C141" s="110"/>
      <c r="D141" s="111" t="s">
        <v>193</v>
      </c>
      <c r="E141" s="111" t="s">
        <v>39</v>
      </c>
      <c r="F141" s="111" t="s">
        <v>237</v>
      </c>
      <c r="G141" s="112">
        <v>42736</v>
      </c>
      <c r="H141" s="112">
        <v>43830</v>
      </c>
      <c r="I141" s="113"/>
      <c r="J141" s="113"/>
      <c r="K141" s="109">
        <f>L141+M141+N141</f>
        <v>15095</v>
      </c>
      <c r="L141" s="65">
        <v>15095</v>
      </c>
      <c r="M141" s="109">
        <v>0</v>
      </c>
      <c r="N141" s="109">
        <v>0</v>
      </c>
      <c r="O141" s="113" t="s">
        <v>11</v>
      </c>
      <c r="P141" s="113" t="s">
        <v>11</v>
      </c>
      <c r="Q141" s="113" t="s">
        <v>11</v>
      </c>
      <c r="R141" s="113" t="s">
        <v>11</v>
      </c>
      <c r="S141" s="113" t="s">
        <v>11</v>
      </c>
      <c r="T141" s="113" t="s">
        <v>11</v>
      </c>
      <c r="U141" s="113" t="s">
        <v>11</v>
      </c>
      <c r="V141" s="113" t="s">
        <v>11</v>
      </c>
      <c r="W141" s="113" t="s">
        <v>11</v>
      </c>
      <c r="X141" s="113" t="s">
        <v>11</v>
      </c>
      <c r="Y141" s="113" t="s">
        <v>11</v>
      </c>
      <c r="Z141" s="113" t="s">
        <v>11</v>
      </c>
      <c r="AA141" s="100"/>
    </row>
    <row r="142" spans="1:27" s="101" customFormat="1" ht="15.75" customHeight="1">
      <c r="A142" s="166" t="s">
        <v>125</v>
      </c>
      <c r="B142" s="167"/>
      <c r="C142" s="166" t="s">
        <v>238</v>
      </c>
      <c r="D142" s="172"/>
      <c r="E142" s="172"/>
      <c r="F142" s="167"/>
      <c r="G142" s="114"/>
      <c r="H142" s="115">
        <v>43100</v>
      </c>
      <c r="I142" s="107"/>
      <c r="J142" s="107"/>
      <c r="K142" s="107"/>
      <c r="L142" s="44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0"/>
    </row>
    <row r="143" spans="1:27" s="101" customFormat="1" ht="15.75" customHeight="1">
      <c r="A143" s="168"/>
      <c r="B143" s="169"/>
      <c r="C143" s="168"/>
      <c r="D143" s="173"/>
      <c r="E143" s="173"/>
      <c r="F143" s="169"/>
      <c r="G143" s="114"/>
      <c r="H143" s="115">
        <v>43465</v>
      </c>
      <c r="I143" s="107"/>
      <c r="J143" s="107"/>
      <c r="K143" s="107"/>
      <c r="L143" s="44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0"/>
    </row>
    <row r="144" spans="1:27" s="101" customFormat="1" ht="15.75" customHeight="1">
      <c r="A144" s="170"/>
      <c r="B144" s="171"/>
      <c r="C144" s="170"/>
      <c r="D144" s="174"/>
      <c r="E144" s="174"/>
      <c r="F144" s="171"/>
      <c r="G144" s="114"/>
      <c r="H144" s="115">
        <v>43830</v>
      </c>
      <c r="I144" s="107"/>
      <c r="J144" s="107"/>
      <c r="K144" s="107"/>
      <c r="L144" s="44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0"/>
    </row>
    <row r="145" spans="1:27" s="101" customFormat="1" ht="15.75" customHeight="1">
      <c r="A145" s="175" t="s">
        <v>126</v>
      </c>
      <c r="B145" s="176"/>
      <c r="C145" s="181" t="s">
        <v>195</v>
      </c>
      <c r="D145" s="182"/>
      <c r="E145" s="182"/>
      <c r="F145" s="183"/>
      <c r="G145" s="114"/>
      <c r="H145" s="115">
        <v>43100</v>
      </c>
      <c r="I145" s="107"/>
      <c r="J145" s="107"/>
      <c r="K145" s="107"/>
      <c r="L145" s="44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0"/>
    </row>
    <row r="146" spans="1:27" s="103" customFormat="1" ht="15" customHeight="1">
      <c r="A146" s="177"/>
      <c r="B146" s="178"/>
      <c r="C146" s="184"/>
      <c r="D146" s="185"/>
      <c r="E146" s="185"/>
      <c r="F146" s="186"/>
      <c r="G146" s="114"/>
      <c r="H146" s="115">
        <v>43465</v>
      </c>
      <c r="I146" s="107"/>
      <c r="J146" s="107"/>
      <c r="K146" s="107"/>
      <c r="L146" s="44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2"/>
    </row>
    <row r="147" spans="1:27" s="103" customFormat="1" ht="14.25" customHeight="1">
      <c r="A147" s="179"/>
      <c r="B147" s="180"/>
      <c r="C147" s="187"/>
      <c r="D147" s="188"/>
      <c r="E147" s="188"/>
      <c r="F147" s="189"/>
      <c r="G147" s="114"/>
      <c r="H147" s="115">
        <v>43830</v>
      </c>
      <c r="I147" s="107"/>
      <c r="J147" s="107"/>
      <c r="K147" s="107"/>
      <c r="L147" s="44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2"/>
    </row>
    <row r="148" spans="1:27" s="119" customFormat="1" ht="105" customHeight="1">
      <c r="A148" s="62" t="s">
        <v>335</v>
      </c>
      <c r="B148" s="126" t="s">
        <v>231</v>
      </c>
      <c r="C148" s="129"/>
      <c r="D148" s="129"/>
      <c r="E148" s="130"/>
      <c r="F148" s="41" t="s">
        <v>232</v>
      </c>
      <c r="G148" s="63"/>
      <c r="H148" s="63"/>
      <c r="I148" s="44" t="s">
        <v>259</v>
      </c>
      <c r="J148" s="44">
        <v>4</v>
      </c>
      <c r="K148" s="19">
        <f>L148+M148+N148</f>
        <v>1130441</v>
      </c>
      <c r="L148" s="65">
        <f>L149+L150</f>
        <v>1130441</v>
      </c>
      <c r="M148" s="65">
        <f>M149+M150</f>
        <v>0</v>
      </c>
      <c r="N148" s="65">
        <f>N149+N150</f>
        <v>0</v>
      </c>
      <c r="O148" s="44" t="s">
        <v>11</v>
      </c>
      <c r="P148" s="44" t="s">
        <v>11</v>
      </c>
      <c r="Q148" s="44" t="s">
        <v>11</v>
      </c>
      <c r="R148" s="44" t="s">
        <v>11</v>
      </c>
      <c r="S148" s="44" t="s">
        <v>11</v>
      </c>
      <c r="T148" s="44" t="s">
        <v>11</v>
      </c>
      <c r="U148" s="44" t="s">
        <v>11</v>
      </c>
      <c r="V148" s="44" t="s">
        <v>11</v>
      </c>
      <c r="W148" s="44" t="s">
        <v>11</v>
      </c>
      <c r="X148" s="44" t="s">
        <v>11</v>
      </c>
      <c r="Y148" s="44" t="s">
        <v>11</v>
      </c>
      <c r="Z148" s="44" t="s">
        <v>11</v>
      </c>
      <c r="AA148" s="118"/>
    </row>
    <row r="149" spans="1:27" s="119" customFormat="1" ht="50.25" customHeight="1">
      <c r="A149" s="64" t="s">
        <v>336</v>
      </c>
      <c r="B149" s="27" t="s">
        <v>233</v>
      </c>
      <c r="C149" s="64"/>
      <c r="D149" s="27" t="s">
        <v>194</v>
      </c>
      <c r="E149" s="27" t="s">
        <v>39</v>
      </c>
      <c r="F149" s="27" t="s">
        <v>236</v>
      </c>
      <c r="G149" s="42">
        <v>42736</v>
      </c>
      <c r="H149" s="42">
        <v>43830</v>
      </c>
      <c r="I149" s="34"/>
      <c r="J149" s="34"/>
      <c r="K149" s="65">
        <v>0</v>
      </c>
      <c r="L149" s="65">
        <v>0</v>
      </c>
      <c r="M149" s="65">
        <v>0</v>
      </c>
      <c r="N149" s="65">
        <v>0</v>
      </c>
      <c r="O149" s="34"/>
      <c r="P149" s="34"/>
      <c r="Q149" s="34"/>
      <c r="R149" s="34" t="s">
        <v>11</v>
      </c>
      <c r="S149" s="34"/>
      <c r="T149" s="34"/>
      <c r="U149" s="34"/>
      <c r="V149" s="34" t="s">
        <v>11</v>
      </c>
      <c r="W149" s="34"/>
      <c r="X149" s="34"/>
      <c r="Y149" s="34"/>
      <c r="Z149" s="34" t="s">
        <v>11</v>
      </c>
      <c r="AA149" s="118"/>
    </row>
    <row r="150" spans="1:27" s="119" customFormat="1" ht="64.5" customHeight="1">
      <c r="A150" s="64" t="s">
        <v>337</v>
      </c>
      <c r="B150" s="27" t="s">
        <v>234</v>
      </c>
      <c r="C150" s="64"/>
      <c r="D150" s="27" t="s">
        <v>193</v>
      </c>
      <c r="E150" s="27" t="s">
        <v>39</v>
      </c>
      <c r="F150" s="27" t="s">
        <v>237</v>
      </c>
      <c r="G150" s="42">
        <v>42736</v>
      </c>
      <c r="H150" s="42">
        <v>43830</v>
      </c>
      <c r="I150" s="34"/>
      <c r="J150" s="34"/>
      <c r="K150" s="65">
        <f>L150+M150+N150</f>
        <v>1130441</v>
      </c>
      <c r="L150" s="65">
        <f>1033460+96981</f>
        <v>1130441</v>
      </c>
      <c r="M150" s="65">
        <v>0</v>
      </c>
      <c r="N150" s="65">
        <v>0</v>
      </c>
      <c r="O150" s="34" t="s">
        <v>11</v>
      </c>
      <c r="P150" s="34" t="s">
        <v>11</v>
      </c>
      <c r="Q150" s="34" t="s">
        <v>11</v>
      </c>
      <c r="R150" s="34" t="s">
        <v>11</v>
      </c>
      <c r="S150" s="34" t="s">
        <v>11</v>
      </c>
      <c r="T150" s="34" t="s">
        <v>11</v>
      </c>
      <c r="U150" s="34" t="s">
        <v>11</v>
      </c>
      <c r="V150" s="34" t="s">
        <v>11</v>
      </c>
      <c r="W150" s="34" t="s">
        <v>11</v>
      </c>
      <c r="X150" s="34" t="s">
        <v>11</v>
      </c>
      <c r="Y150" s="34" t="s">
        <v>11</v>
      </c>
      <c r="Z150" s="34" t="s">
        <v>11</v>
      </c>
      <c r="AA150" s="118"/>
    </row>
    <row r="151" spans="1:27" s="119" customFormat="1" ht="15.75" customHeight="1">
      <c r="A151" s="131" t="s">
        <v>128</v>
      </c>
      <c r="B151" s="132"/>
      <c r="C151" s="131" t="s">
        <v>238</v>
      </c>
      <c r="D151" s="137"/>
      <c r="E151" s="137"/>
      <c r="F151" s="132"/>
      <c r="G151" s="66"/>
      <c r="H151" s="46">
        <v>43100</v>
      </c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118"/>
    </row>
    <row r="152" spans="1:27" s="119" customFormat="1" ht="15.75" customHeight="1">
      <c r="A152" s="133"/>
      <c r="B152" s="134"/>
      <c r="C152" s="133"/>
      <c r="D152" s="138"/>
      <c r="E152" s="138"/>
      <c r="F152" s="134"/>
      <c r="G152" s="66"/>
      <c r="H152" s="46">
        <v>43465</v>
      </c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118"/>
    </row>
    <row r="153" spans="1:27" s="119" customFormat="1" ht="15.75" customHeight="1">
      <c r="A153" s="135"/>
      <c r="B153" s="136"/>
      <c r="C153" s="135"/>
      <c r="D153" s="139"/>
      <c r="E153" s="139"/>
      <c r="F153" s="136"/>
      <c r="G153" s="66"/>
      <c r="H153" s="46">
        <v>43830</v>
      </c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118"/>
    </row>
    <row r="154" spans="1:27" s="119" customFormat="1" ht="25.5" customHeight="1">
      <c r="A154" s="140" t="s">
        <v>165</v>
      </c>
      <c r="B154" s="141"/>
      <c r="C154" s="146" t="s">
        <v>195</v>
      </c>
      <c r="D154" s="147"/>
      <c r="E154" s="147"/>
      <c r="F154" s="148"/>
      <c r="G154" s="66"/>
      <c r="H154" s="46">
        <v>43100</v>
      </c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118"/>
    </row>
    <row r="155" spans="1:27" s="121" customFormat="1" ht="20.25" customHeight="1">
      <c r="A155" s="142"/>
      <c r="B155" s="143"/>
      <c r="C155" s="149"/>
      <c r="D155" s="150"/>
      <c r="E155" s="150"/>
      <c r="F155" s="151"/>
      <c r="G155" s="66"/>
      <c r="H155" s="46">
        <v>43465</v>
      </c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120"/>
    </row>
    <row r="156" spans="1:27" s="121" customFormat="1" ht="20.25" customHeight="1">
      <c r="A156" s="144"/>
      <c r="B156" s="145"/>
      <c r="C156" s="152"/>
      <c r="D156" s="153"/>
      <c r="E156" s="153"/>
      <c r="F156" s="154"/>
      <c r="G156" s="66"/>
      <c r="H156" s="46">
        <v>43830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120"/>
    </row>
    <row r="157" spans="1:27" s="101" customFormat="1" ht="55.5" customHeight="1">
      <c r="A157" s="104" t="s">
        <v>338</v>
      </c>
      <c r="B157" s="190" t="s">
        <v>231</v>
      </c>
      <c r="C157" s="191"/>
      <c r="D157" s="191"/>
      <c r="E157" s="192"/>
      <c r="F157" s="105" t="s">
        <v>239</v>
      </c>
      <c r="G157" s="106"/>
      <c r="H157" s="106"/>
      <c r="I157" s="107" t="s">
        <v>259</v>
      </c>
      <c r="J157" s="107">
        <v>4</v>
      </c>
      <c r="K157" s="108">
        <f>L157+M157+N157</f>
        <v>0</v>
      </c>
      <c r="L157" s="65">
        <f>L158+L159</f>
        <v>0</v>
      </c>
      <c r="M157" s="109">
        <f>M158+M159</f>
        <v>0</v>
      </c>
      <c r="N157" s="109">
        <f>N158+N159</f>
        <v>0</v>
      </c>
      <c r="O157" s="107" t="s">
        <v>11</v>
      </c>
      <c r="P157" s="107" t="s">
        <v>11</v>
      </c>
      <c r="Q157" s="107" t="s">
        <v>11</v>
      </c>
      <c r="R157" s="107" t="s">
        <v>11</v>
      </c>
      <c r="S157" s="107" t="s">
        <v>11</v>
      </c>
      <c r="T157" s="107" t="s">
        <v>11</v>
      </c>
      <c r="U157" s="107" t="s">
        <v>11</v>
      </c>
      <c r="V157" s="107" t="s">
        <v>11</v>
      </c>
      <c r="W157" s="107" t="s">
        <v>11</v>
      </c>
      <c r="X157" s="107" t="s">
        <v>11</v>
      </c>
      <c r="Y157" s="107" t="s">
        <v>11</v>
      </c>
      <c r="Z157" s="107" t="s">
        <v>11</v>
      </c>
      <c r="AA157" s="100"/>
    </row>
    <row r="158" spans="1:27" s="101" customFormat="1" ht="58.5" customHeight="1">
      <c r="A158" s="110" t="s">
        <v>339</v>
      </c>
      <c r="B158" s="111" t="s">
        <v>233</v>
      </c>
      <c r="C158" s="110"/>
      <c r="D158" s="111" t="s">
        <v>194</v>
      </c>
      <c r="E158" s="111" t="s">
        <v>39</v>
      </c>
      <c r="F158" s="111" t="s">
        <v>236</v>
      </c>
      <c r="G158" s="112">
        <v>42736</v>
      </c>
      <c r="H158" s="112">
        <v>43830</v>
      </c>
      <c r="I158" s="113"/>
      <c r="J158" s="113"/>
      <c r="K158" s="109">
        <v>0</v>
      </c>
      <c r="L158" s="65">
        <v>0</v>
      </c>
      <c r="M158" s="109">
        <v>0</v>
      </c>
      <c r="N158" s="109">
        <v>0</v>
      </c>
      <c r="O158" s="113"/>
      <c r="P158" s="113"/>
      <c r="Q158" s="113"/>
      <c r="R158" s="113" t="s">
        <v>11</v>
      </c>
      <c r="S158" s="113"/>
      <c r="T158" s="113"/>
      <c r="U158" s="113"/>
      <c r="V158" s="113" t="s">
        <v>11</v>
      </c>
      <c r="W158" s="113"/>
      <c r="X158" s="113"/>
      <c r="Y158" s="113"/>
      <c r="Z158" s="113" t="s">
        <v>11</v>
      </c>
      <c r="AA158" s="100"/>
    </row>
    <row r="159" spans="1:27" s="101" customFormat="1" ht="71.25" customHeight="1">
      <c r="A159" s="110" t="s">
        <v>340</v>
      </c>
      <c r="B159" s="111" t="s">
        <v>234</v>
      </c>
      <c r="C159" s="110"/>
      <c r="D159" s="111" t="s">
        <v>193</v>
      </c>
      <c r="E159" s="111" t="s">
        <v>39</v>
      </c>
      <c r="F159" s="111" t="s">
        <v>237</v>
      </c>
      <c r="G159" s="112">
        <v>42736</v>
      </c>
      <c r="H159" s="112">
        <v>43830</v>
      </c>
      <c r="I159" s="113"/>
      <c r="J159" s="113"/>
      <c r="K159" s="109">
        <f>L159+M159+N159</f>
        <v>0</v>
      </c>
      <c r="L159" s="65">
        <v>0</v>
      </c>
      <c r="M159" s="109">
        <v>0</v>
      </c>
      <c r="N159" s="109">
        <v>0</v>
      </c>
      <c r="O159" s="113" t="s">
        <v>11</v>
      </c>
      <c r="P159" s="113" t="s">
        <v>11</v>
      </c>
      <c r="Q159" s="113" t="s">
        <v>11</v>
      </c>
      <c r="R159" s="113" t="s">
        <v>11</v>
      </c>
      <c r="S159" s="113" t="s">
        <v>11</v>
      </c>
      <c r="T159" s="113" t="s">
        <v>11</v>
      </c>
      <c r="U159" s="113" t="s">
        <v>11</v>
      </c>
      <c r="V159" s="113" t="s">
        <v>11</v>
      </c>
      <c r="W159" s="113" t="s">
        <v>11</v>
      </c>
      <c r="X159" s="113" t="s">
        <v>11</v>
      </c>
      <c r="Y159" s="113" t="s">
        <v>11</v>
      </c>
      <c r="Z159" s="113" t="s">
        <v>11</v>
      </c>
      <c r="AA159" s="100"/>
    </row>
    <row r="160" spans="1:27" s="101" customFormat="1" ht="15.75" customHeight="1">
      <c r="A160" s="166" t="s">
        <v>168</v>
      </c>
      <c r="B160" s="167"/>
      <c r="C160" s="166" t="s">
        <v>239</v>
      </c>
      <c r="D160" s="172"/>
      <c r="E160" s="172"/>
      <c r="F160" s="167"/>
      <c r="G160" s="114"/>
      <c r="H160" s="115">
        <v>43100</v>
      </c>
      <c r="I160" s="107"/>
      <c r="J160" s="107"/>
      <c r="K160" s="107"/>
      <c r="L160" s="44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0"/>
    </row>
    <row r="161" spans="1:27" s="101" customFormat="1" ht="15.75" customHeight="1">
      <c r="A161" s="168"/>
      <c r="B161" s="169"/>
      <c r="C161" s="168"/>
      <c r="D161" s="173"/>
      <c r="E161" s="173"/>
      <c r="F161" s="169"/>
      <c r="G161" s="114"/>
      <c r="H161" s="115">
        <v>43465</v>
      </c>
      <c r="I161" s="107"/>
      <c r="J161" s="107"/>
      <c r="K161" s="107"/>
      <c r="L161" s="44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0"/>
    </row>
    <row r="162" spans="1:27" s="101" customFormat="1" ht="15.75" customHeight="1">
      <c r="A162" s="170"/>
      <c r="B162" s="171"/>
      <c r="C162" s="170"/>
      <c r="D162" s="174"/>
      <c r="E162" s="174"/>
      <c r="F162" s="171"/>
      <c r="G162" s="114"/>
      <c r="H162" s="115">
        <v>43830</v>
      </c>
      <c r="I162" s="107"/>
      <c r="J162" s="107"/>
      <c r="K162" s="107"/>
      <c r="L162" s="44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0"/>
    </row>
    <row r="163" spans="1:27" s="15" customFormat="1" ht="27" customHeight="1">
      <c r="A163" s="175" t="s">
        <v>173</v>
      </c>
      <c r="B163" s="176"/>
      <c r="C163" s="181" t="s">
        <v>195</v>
      </c>
      <c r="D163" s="182"/>
      <c r="E163" s="182"/>
      <c r="F163" s="183"/>
      <c r="G163" s="114"/>
      <c r="H163" s="115">
        <v>43100</v>
      </c>
      <c r="I163" s="107"/>
      <c r="J163" s="107"/>
      <c r="K163" s="107"/>
      <c r="L163" s="44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6"/>
    </row>
    <row r="164" spans="1:27" s="15" customFormat="1" ht="34.5" customHeight="1">
      <c r="A164" s="177"/>
      <c r="B164" s="178"/>
      <c r="C164" s="184"/>
      <c r="D164" s="185"/>
      <c r="E164" s="185"/>
      <c r="F164" s="186"/>
      <c r="G164" s="114"/>
      <c r="H164" s="115">
        <v>43465</v>
      </c>
      <c r="I164" s="107"/>
      <c r="J164" s="107"/>
      <c r="K164" s="107"/>
      <c r="L164" s="44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6"/>
    </row>
    <row r="165" spans="1:26" s="18" customFormat="1" ht="56.25" customHeight="1" hidden="1">
      <c r="A165" s="179"/>
      <c r="B165" s="180"/>
      <c r="C165" s="187"/>
      <c r="D165" s="188"/>
      <c r="E165" s="188"/>
      <c r="F165" s="189"/>
      <c r="G165" s="114"/>
      <c r="H165" s="115">
        <v>43830</v>
      </c>
      <c r="I165" s="107"/>
      <c r="J165" s="107"/>
      <c r="K165" s="107"/>
      <c r="L165" s="44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s="18" customFormat="1" ht="30.75" customHeight="1">
      <c r="A166" s="233" t="s">
        <v>341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5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37" s="18" customFormat="1" ht="61.5" customHeight="1">
      <c r="A167" s="69" t="s">
        <v>143</v>
      </c>
      <c r="B167" s="164" t="s">
        <v>99</v>
      </c>
      <c r="C167" s="165"/>
      <c r="D167" s="165"/>
      <c r="E167" s="165"/>
      <c r="F167" s="41" t="s">
        <v>62</v>
      </c>
      <c r="G167" s="42">
        <v>42736</v>
      </c>
      <c r="H167" s="42">
        <v>43830</v>
      </c>
      <c r="I167" s="44" t="s">
        <v>135</v>
      </c>
      <c r="J167" s="70">
        <v>5</v>
      </c>
      <c r="K167" s="19">
        <v>0</v>
      </c>
      <c r="L167" s="19">
        <v>0</v>
      </c>
      <c r="M167" s="19">
        <v>0</v>
      </c>
      <c r="N167" s="19">
        <v>0</v>
      </c>
      <c r="O167" s="44"/>
      <c r="P167" s="44" t="s">
        <v>11</v>
      </c>
      <c r="Q167" s="44"/>
      <c r="R167" s="44"/>
      <c r="S167" s="44"/>
      <c r="T167" s="44" t="s">
        <v>11</v>
      </c>
      <c r="U167" s="44"/>
      <c r="V167" s="44"/>
      <c r="W167" s="44"/>
      <c r="X167" s="44" t="s">
        <v>11</v>
      </c>
      <c r="Y167" s="44"/>
      <c r="Z167" s="44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26" s="15" customFormat="1" ht="55.5" customHeight="1">
      <c r="A168" s="27" t="s">
        <v>314</v>
      </c>
      <c r="B168" s="27" t="s">
        <v>63</v>
      </c>
      <c r="C168" s="64"/>
      <c r="D168" s="26" t="s">
        <v>193</v>
      </c>
      <c r="E168" s="26" t="s">
        <v>39</v>
      </c>
      <c r="F168" s="27" t="s">
        <v>102</v>
      </c>
      <c r="G168" s="42">
        <v>42736</v>
      </c>
      <c r="H168" s="42">
        <v>43830</v>
      </c>
      <c r="I168" s="71"/>
      <c r="J168" s="71"/>
      <c r="K168" s="65">
        <v>0</v>
      </c>
      <c r="L168" s="65">
        <v>0</v>
      </c>
      <c r="M168" s="65">
        <v>0</v>
      </c>
      <c r="N168" s="65">
        <v>0</v>
      </c>
      <c r="O168" s="34"/>
      <c r="P168" s="34" t="s">
        <v>11</v>
      </c>
      <c r="Q168" s="34"/>
      <c r="R168" s="34"/>
      <c r="S168" s="34"/>
      <c r="T168" s="34" t="s">
        <v>11</v>
      </c>
      <c r="U168" s="34"/>
      <c r="V168" s="34"/>
      <c r="W168" s="34"/>
      <c r="X168" s="34" t="s">
        <v>11</v>
      </c>
      <c r="Y168" s="34"/>
      <c r="Z168" s="34"/>
    </row>
    <row r="169" spans="1:26" s="15" customFormat="1" ht="55.5" customHeight="1">
      <c r="A169" s="27" t="s">
        <v>315</v>
      </c>
      <c r="B169" s="27" t="s">
        <v>100</v>
      </c>
      <c r="C169" s="64"/>
      <c r="D169" s="26" t="s">
        <v>194</v>
      </c>
      <c r="E169" s="26" t="s">
        <v>39</v>
      </c>
      <c r="F169" s="27" t="s">
        <v>101</v>
      </c>
      <c r="G169" s="42">
        <v>42736</v>
      </c>
      <c r="H169" s="42">
        <v>43830</v>
      </c>
      <c r="I169" s="71"/>
      <c r="J169" s="71"/>
      <c r="K169" s="65">
        <v>0</v>
      </c>
      <c r="L169" s="65">
        <v>0</v>
      </c>
      <c r="M169" s="65">
        <v>0</v>
      </c>
      <c r="N169" s="65">
        <v>0</v>
      </c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s="15" customFormat="1" ht="52.5" customHeight="1">
      <c r="A170" s="27" t="s">
        <v>316</v>
      </c>
      <c r="B170" s="27" t="s">
        <v>67</v>
      </c>
      <c r="C170" s="64"/>
      <c r="D170" s="26" t="s">
        <v>193</v>
      </c>
      <c r="E170" s="26" t="s">
        <v>39</v>
      </c>
      <c r="F170" s="27" t="s">
        <v>68</v>
      </c>
      <c r="G170" s="42">
        <v>42736</v>
      </c>
      <c r="H170" s="42">
        <v>43830</v>
      </c>
      <c r="I170" s="71"/>
      <c r="J170" s="71"/>
      <c r="K170" s="72">
        <v>0</v>
      </c>
      <c r="L170" s="72">
        <v>0</v>
      </c>
      <c r="M170" s="72">
        <v>0</v>
      </c>
      <c r="N170" s="72">
        <v>0</v>
      </c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s="15" customFormat="1" ht="24" customHeight="1">
      <c r="A171" s="164" t="s">
        <v>174</v>
      </c>
      <c r="B171" s="164"/>
      <c r="C171" s="164" t="s">
        <v>162</v>
      </c>
      <c r="D171" s="213"/>
      <c r="E171" s="213"/>
      <c r="F171" s="213"/>
      <c r="G171" s="42"/>
      <c r="H171" s="46">
        <v>43100</v>
      </c>
      <c r="I171" s="70"/>
      <c r="J171" s="70"/>
      <c r="K171" s="70"/>
      <c r="L171" s="70"/>
      <c r="M171" s="70"/>
      <c r="N171" s="70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18" customFormat="1" ht="22.5" customHeight="1">
      <c r="A172" s="164"/>
      <c r="B172" s="164"/>
      <c r="C172" s="213"/>
      <c r="D172" s="213"/>
      <c r="E172" s="213"/>
      <c r="F172" s="213"/>
      <c r="G172" s="42"/>
      <c r="H172" s="46">
        <v>43465</v>
      </c>
      <c r="I172" s="70"/>
      <c r="J172" s="70"/>
      <c r="K172" s="70"/>
      <c r="L172" s="70"/>
      <c r="M172" s="70"/>
      <c r="N172" s="70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15" customFormat="1" ht="32.25" customHeight="1">
      <c r="A173" s="164"/>
      <c r="B173" s="164"/>
      <c r="C173" s="213"/>
      <c r="D173" s="213"/>
      <c r="E173" s="213"/>
      <c r="F173" s="213"/>
      <c r="G173" s="42"/>
      <c r="H173" s="46">
        <v>43830</v>
      </c>
      <c r="I173" s="70"/>
      <c r="J173" s="70"/>
      <c r="K173" s="70"/>
      <c r="L173" s="70"/>
      <c r="M173" s="70"/>
      <c r="N173" s="70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15" customFormat="1" ht="70.5" customHeight="1">
      <c r="A174" s="47" t="s">
        <v>317</v>
      </c>
      <c r="B174" s="164" t="s">
        <v>122</v>
      </c>
      <c r="C174" s="213"/>
      <c r="D174" s="213"/>
      <c r="E174" s="213"/>
      <c r="F174" s="41" t="s">
        <v>217</v>
      </c>
      <c r="G174" s="42">
        <v>42736</v>
      </c>
      <c r="H174" s="42">
        <v>43830</v>
      </c>
      <c r="I174" s="73" t="s">
        <v>261</v>
      </c>
      <c r="J174" s="70">
        <v>1</v>
      </c>
      <c r="K174" s="19">
        <f>L174+M174+N174</f>
        <v>1031778.23</v>
      </c>
      <c r="L174" s="124">
        <f>279038.23+12740</f>
        <v>291778.23</v>
      </c>
      <c r="M174" s="65">
        <v>370000</v>
      </c>
      <c r="N174" s="65">
        <v>370000</v>
      </c>
      <c r="O174" s="44" t="s">
        <v>11</v>
      </c>
      <c r="P174" s="44" t="s">
        <v>11</v>
      </c>
      <c r="Q174" s="44" t="s">
        <v>11</v>
      </c>
      <c r="R174" s="44" t="s">
        <v>11</v>
      </c>
      <c r="S174" s="44" t="s">
        <v>11</v>
      </c>
      <c r="T174" s="44" t="s">
        <v>11</v>
      </c>
      <c r="U174" s="44" t="s">
        <v>11</v>
      </c>
      <c r="V174" s="44" t="s">
        <v>11</v>
      </c>
      <c r="W174" s="44" t="s">
        <v>11</v>
      </c>
      <c r="X174" s="44" t="s">
        <v>11</v>
      </c>
      <c r="Y174" s="44" t="s">
        <v>11</v>
      </c>
      <c r="Z174" s="44" t="s">
        <v>11</v>
      </c>
    </row>
    <row r="175" spans="1:26" s="15" customFormat="1" ht="64.5" customHeight="1">
      <c r="A175" s="48" t="s">
        <v>318</v>
      </c>
      <c r="B175" s="27" t="s">
        <v>85</v>
      </c>
      <c r="C175" s="48"/>
      <c r="D175" s="26" t="s">
        <v>193</v>
      </c>
      <c r="E175" s="26" t="s">
        <v>39</v>
      </c>
      <c r="F175" s="41" t="s">
        <v>217</v>
      </c>
      <c r="G175" s="42">
        <v>42736</v>
      </c>
      <c r="H175" s="42">
        <v>43830</v>
      </c>
      <c r="I175" s="71"/>
      <c r="J175" s="71"/>
      <c r="K175" s="65">
        <f>L175+M175+N175</f>
        <v>1031778.23</v>
      </c>
      <c r="L175" s="124">
        <f>279038.23+12740</f>
        <v>291778.23</v>
      </c>
      <c r="M175" s="65">
        <v>370000</v>
      </c>
      <c r="N175" s="65">
        <v>370000</v>
      </c>
      <c r="O175" s="34" t="s">
        <v>11</v>
      </c>
      <c r="P175" s="34" t="s">
        <v>11</v>
      </c>
      <c r="Q175" s="34" t="s">
        <v>11</v>
      </c>
      <c r="R175" s="34" t="s">
        <v>11</v>
      </c>
      <c r="S175" s="34" t="s">
        <v>11</v>
      </c>
      <c r="T175" s="34" t="s">
        <v>11</v>
      </c>
      <c r="U175" s="34" t="s">
        <v>11</v>
      </c>
      <c r="V175" s="34" t="s">
        <v>11</v>
      </c>
      <c r="W175" s="34" t="s">
        <v>11</v>
      </c>
      <c r="X175" s="34" t="s">
        <v>11</v>
      </c>
      <c r="Y175" s="34" t="s">
        <v>11</v>
      </c>
      <c r="Z175" s="34" t="s">
        <v>11</v>
      </c>
    </row>
    <row r="176" spans="1:26" s="15" customFormat="1" ht="14.25" customHeight="1">
      <c r="A176" s="164" t="s">
        <v>180</v>
      </c>
      <c r="B176" s="164"/>
      <c r="C176" s="164" t="s">
        <v>160</v>
      </c>
      <c r="D176" s="164"/>
      <c r="E176" s="164"/>
      <c r="F176" s="164"/>
      <c r="G176" s="42"/>
      <c r="H176" s="46">
        <v>43100</v>
      </c>
      <c r="I176" s="70"/>
      <c r="J176" s="70"/>
      <c r="K176" s="70"/>
      <c r="L176" s="70"/>
      <c r="M176" s="70"/>
      <c r="N176" s="70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s="15" customFormat="1" ht="14.25" customHeight="1">
      <c r="A177" s="164"/>
      <c r="B177" s="164"/>
      <c r="C177" s="164"/>
      <c r="D177" s="164"/>
      <c r="E177" s="164"/>
      <c r="F177" s="164"/>
      <c r="G177" s="42"/>
      <c r="H177" s="46">
        <v>43465</v>
      </c>
      <c r="I177" s="70"/>
      <c r="J177" s="70"/>
      <c r="K177" s="70"/>
      <c r="L177" s="70"/>
      <c r="M177" s="70"/>
      <c r="N177" s="70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s="15" customFormat="1" ht="14.25" customHeight="1">
      <c r="A178" s="164"/>
      <c r="B178" s="164"/>
      <c r="C178" s="164"/>
      <c r="D178" s="164"/>
      <c r="E178" s="164"/>
      <c r="F178" s="164"/>
      <c r="G178" s="42"/>
      <c r="H178" s="46">
        <v>43830</v>
      </c>
      <c r="I178" s="70"/>
      <c r="J178" s="70"/>
      <c r="K178" s="70"/>
      <c r="L178" s="70"/>
      <c r="M178" s="70"/>
      <c r="N178" s="70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15" customFormat="1" ht="75" customHeight="1">
      <c r="A179" s="206" t="s">
        <v>146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</row>
    <row r="180" spans="1:26" s="15" customFormat="1" ht="17.25" customHeight="1">
      <c r="A180" s="207" t="s">
        <v>319</v>
      </c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</row>
    <row r="181" spans="1:26" s="15" customFormat="1" ht="15.75" customHeight="1">
      <c r="A181" s="74" t="s">
        <v>36</v>
      </c>
      <c r="B181" s="231" t="s">
        <v>104</v>
      </c>
      <c r="C181" s="231"/>
      <c r="D181" s="231"/>
      <c r="E181" s="231"/>
      <c r="F181" s="30" t="s">
        <v>105</v>
      </c>
      <c r="G181" s="42">
        <v>42370</v>
      </c>
      <c r="H181" s="42">
        <v>43465</v>
      </c>
      <c r="I181" s="37" t="s">
        <v>262</v>
      </c>
      <c r="J181" s="37">
        <v>5</v>
      </c>
      <c r="K181" s="29">
        <f>L181+M181+N181</f>
        <v>792000</v>
      </c>
      <c r="L181" s="28">
        <f>L182</f>
        <v>422000</v>
      </c>
      <c r="M181" s="28">
        <v>180000</v>
      </c>
      <c r="N181" s="28">
        <v>190000</v>
      </c>
      <c r="O181" s="44"/>
      <c r="P181" s="44" t="s">
        <v>11</v>
      </c>
      <c r="Q181" s="44"/>
      <c r="R181" s="44"/>
      <c r="S181" s="44"/>
      <c r="T181" s="44" t="s">
        <v>11</v>
      </c>
      <c r="U181" s="44"/>
      <c r="V181" s="44"/>
      <c r="W181" s="44"/>
      <c r="X181" s="44" t="s">
        <v>11</v>
      </c>
      <c r="Y181" s="44"/>
      <c r="Z181" s="44"/>
    </row>
    <row r="182" spans="1:26" s="15" customFormat="1" ht="12" customHeight="1">
      <c r="A182" s="75" t="s">
        <v>320</v>
      </c>
      <c r="B182" s="27" t="s">
        <v>106</v>
      </c>
      <c r="C182" s="38"/>
      <c r="D182" s="27" t="s">
        <v>194</v>
      </c>
      <c r="E182" s="27" t="s">
        <v>39</v>
      </c>
      <c r="F182" s="27" t="s">
        <v>107</v>
      </c>
      <c r="G182" s="42">
        <v>42736</v>
      </c>
      <c r="H182" s="42">
        <v>43830</v>
      </c>
      <c r="I182" s="32"/>
      <c r="J182" s="32"/>
      <c r="K182" s="29">
        <f>L182+M182+N182</f>
        <v>792000</v>
      </c>
      <c r="L182" s="28">
        <v>422000</v>
      </c>
      <c r="M182" s="28">
        <v>180000</v>
      </c>
      <c r="N182" s="28">
        <v>190000</v>
      </c>
      <c r="O182" s="34"/>
      <c r="P182" s="34" t="s">
        <v>11</v>
      </c>
      <c r="Q182" s="34"/>
      <c r="R182" s="34"/>
      <c r="S182" s="34"/>
      <c r="T182" s="34" t="s">
        <v>11</v>
      </c>
      <c r="U182" s="34"/>
      <c r="V182" s="34"/>
      <c r="W182" s="34"/>
      <c r="X182" s="34" t="s">
        <v>11</v>
      </c>
      <c r="Y182" s="34"/>
      <c r="Z182" s="34"/>
    </row>
    <row r="183" spans="1:26" s="15" customFormat="1" ht="18" customHeight="1">
      <c r="A183" s="232" t="s">
        <v>219</v>
      </c>
      <c r="B183" s="232"/>
      <c r="C183" s="207"/>
      <c r="D183" s="207" t="s">
        <v>164</v>
      </c>
      <c r="E183" s="207"/>
      <c r="F183" s="207"/>
      <c r="G183" s="42"/>
      <c r="H183" s="46">
        <v>43100</v>
      </c>
      <c r="I183" s="37"/>
      <c r="J183" s="37"/>
      <c r="K183" s="52"/>
      <c r="L183" s="54"/>
      <c r="M183" s="54"/>
      <c r="N183" s="5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15" customFormat="1" ht="18" customHeight="1">
      <c r="A184" s="232"/>
      <c r="B184" s="232"/>
      <c r="C184" s="207"/>
      <c r="D184" s="207"/>
      <c r="E184" s="207"/>
      <c r="F184" s="207"/>
      <c r="G184" s="42"/>
      <c r="H184" s="46">
        <v>43465</v>
      </c>
      <c r="I184" s="37"/>
      <c r="J184" s="37"/>
      <c r="K184" s="52"/>
      <c r="L184" s="54"/>
      <c r="M184" s="54"/>
      <c r="N184" s="5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37" s="15" customFormat="1" ht="29.25" customHeight="1">
      <c r="A185" s="232"/>
      <c r="B185" s="232"/>
      <c r="C185" s="207"/>
      <c r="D185" s="207"/>
      <c r="E185" s="207"/>
      <c r="F185" s="207"/>
      <c r="G185" s="42"/>
      <c r="H185" s="46">
        <v>43830</v>
      </c>
      <c r="I185" s="37"/>
      <c r="J185" s="37"/>
      <c r="K185" s="52"/>
      <c r="L185" s="54"/>
      <c r="M185" s="54"/>
      <c r="N185" s="5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</row>
    <row r="186" spans="1:26" s="23" customFormat="1" ht="37.5" customHeight="1">
      <c r="A186" s="232" t="s">
        <v>226</v>
      </c>
      <c r="B186" s="232"/>
      <c r="C186" s="207"/>
      <c r="D186" s="207" t="s">
        <v>163</v>
      </c>
      <c r="E186" s="207"/>
      <c r="F186" s="207"/>
      <c r="G186" s="42"/>
      <c r="H186" s="46">
        <v>43100</v>
      </c>
      <c r="I186" s="37"/>
      <c r="J186" s="37"/>
      <c r="K186" s="52"/>
      <c r="L186" s="54"/>
      <c r="M186" s="54"/>
      <c r="N186" s="5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23" customFormat="1" ht="37.5" customHeight="1">
      <c r="A187" s="232"/>
      <c r="B187" s="232"/>
      <c r="C187" s="207"/>
      <c r="D187" s="207"/>
      <c r="E187" s="207"/>
      <c r="F187" s="207"/>
      <c r="G187" s="42"/>
      <c r="H187" s="46">
        <v>43465</v>
      </c>
      <c r="I187" s="37"/>
      <c r="J187" s="37"/>
      <c r="K187" s="52"/>
      <c r="L187" s="54"/>
      <c r="M187" s="54"/>
      <c r="N187" s="5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s="23" customFormat="1" ht="12" customHeight="1" hidden="1">
      <c r="A188" s="232"/>
      <c r="B188" s="232"/>
      <c r="C188" s="207"/>
      <c r="D188" s="207"/>
      <c r="E188" s="207"/>
      <c r="F188" s="207"/>
      <c r="G188" s="42"/>
      <c r="H188" s="46">
        <v>43830</v>
      </c>
      <c r="I188" s="37"/>
      <c r="J188" s="37"/>
      <c r="K188" s="52"/>
      <c r="L188" s="54"/>
      <c r="M188" s="54"/>
      <c r="N188" s="5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s="24" customFormat="1" ht="52.5" customHeight="1">
      <c r="A189" s="237" t="s">
        <v>321</v>
      </c>
      <c r="B189" s="238" t="s">
        <v>175</v>
      </c>
      <c r="C189" s="239"/>
      <c r="D189" s="239"/>
      <c r="E189" s="240"/>
      <c r="F189" s="231" t="s">
        <v>176</v>
      </c>
      <c r="G189" s="42">
        <v>42736</v>
      </c>
      <c r="H189" s="42">
        <v>43830</v>
      </c>
      <c r="I189" s="251" t="s">
        <v>263</v>
      </c>
      <c r="J189" s="206">
        <v>5</v>
      </c>
      <c r="K189" s="247">
        <f>L189+M189+N189</f>
        <v>3170929.44</v>
      </c>
      <c r="L189" s="247">
        <f>L192+L193</f>
        <v>1069329.44</v>
      </c>
      <c r="M189" s="247">
        <v>1050800</v>
      </c>
      <c r="N189" s="247">
        <v>1050800</v>
      </c>
      <c r="O189" s="236" t="s">
        <v>11</v>
      </c>
      <c r="P189" s="236" t="s">
        <v>11</v>
      </c>
      <c r="Q189" s="236"/>
      <c r="R189" s="236"/>
      <c r="S189" s="236" t="s">
        <v>11</v>
      </c>
      <c r="T189" s="236" t="s">
        <v>11</v>
      </c>
      <c r="U189" s="236"/>
      <c r="V189" s="236"/>
      <c r="W189" s="236" t="s">
        <v>11</v>
      </c>
      <c r="X189" s="236" t="s">
        <v>11</v>
      </c>
      <c r="Y189" s="236"/>
      <c r="Z189" s="236"/>
    </row>
    <row r="190" spans="1:26" s="24" customFormat="1" ht="12.75">
      <c r="A190" s="237"/>
      <c r="B190" s="241"/>
      <c r="C190" s="242"/>
      <c r="D190" s="242"/>
      <c r="E190" s="243"/>
      <c r="F190" s="231"/>
      <c r="G190" s="42">
        <v>42736</v>
      </c>
      <c r="H190" s="42">
        <v>43830</v>
      </c>
      <c r="I190" s="206"/>
      <c r="J190" s="206"/>
      <c r="K190" s="247"/>
      <c r="L190" s="247"/>
      <c r="M190" s="247"/>
      <c r="N190" s="247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</row>
    <row r="191" spans="1:26" s="23" customFormat="1" ht="12.75">
      <c r="A191" s="237"/>
      <c r="B191" s="244"/>
      <c r="C191" s="245"/>
      <c r="D191" s="245"/>
      <c r="E191" s="246"/>
      <c r="F191" s="231"/>
      <c r="G191" s="42">
        <v>42736</v>
      </c>
      <c r="H191" s="42">
        <v>43830</v>
      </c>
      <c r="I191" s="206"/>
      <c r="J191" s="206"/>
      <c r="K191" s="247"/>
      <c r="L191" s="247"/>
      <c r="M191" s="247"/>
      <c r="N191" s="247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</row>
    <row r="192" spans="1:26" s="23" customFormat="1" ht="63.75">
      <c r="A192" s="76" t="s">
        <v>322</v>
      </c>
      <c r="B192" s="26" t="s">
        <v>177</v>
      </c>
      <c r="C192" s="48"/>
      <c r="D192" s="26" t="s">
        <v>193</v>
      </c>
      <c r="E192" s="26" t="s">
        <v>39</v>
      </c>
      <c r="F192" s="27" t="s">
        <v>111</v>
      </c>
      <c r="G192" s="42">
        <v>42736</v>
      </c>
      <c r="H192" s="42">
        <v>43830</v>
      </c>
      <c r="I192" s="32"/>
      <c r="J192" s="32"/>
      <c r="K192" s="29"/>
      <c r="L192" s="28"/>
      <c r="M192" s="28"/>
      <c r="N192" s="28"/>
      <c r="O192" s="34" t="s">
        <v>11</v>
      </c>
      <c r="P192" s="34"/>
      <c r="Q192" s="34"/>
      <c r="R192" s="34"/>
      <c r="S192" s="34" t="s">
        <v>11</v>
      </c>
      <c r="T192" s="34"/>
      <c r="U192" s="34"/>
      <c r="V192" s="34"/>
      <c r="W192" s="34" t="s">
        <v>11</v>
      </c>
      <c r="X192" s="34"/>
      <c r="Y192" s="34"/>
      <c r="Z192" s="34"/>
    </row>
    <row r="193" spans="1:26" s="23" customFormat="1" ht="63.75">
      <c r="A193" s="76" t="s">
        <v>323</v>
      </c>
      <c r="B193" s="26" t="s">
        <v>218</v>
      </c>
      <c r="C193" s="48"/>
      <c r="D193" s="26" t="s">
        <v>193</v>
      </c>
      <c r="E193" s="26" t="s">
        <v>39</v>
      </c>
      <c r="F193" s="27" t="s">
        <v>178</v>
      </c>
      <c r="G193" s="42">
        <v>42736</v>
      </c>
      <c r="H193" s="42">
        <v>43830</v>
      </c>
      <c r="I193" s="32"/>
      <c r="J193" s="32"/>
      <c r="K193" s="29">
        <f>L193+M193+N193</f>
        <v>3170929.44</v>
      </c>
      <c r="L193" s="28">
        <f>1165300-17132-78838.56</f>
        <v>1069329.44</v>
      </c>
      <c r="M193" s="28">
        <v>1050800</v>
      </c>
      <c r="N193" s="28">
        <v>1050800</v>
      </c>
      <c r="O193" s="34"/>
      <c r="P193" s="34" t="s">
        <v>11</v>
      </c>
      <c r="Q193" s="34"/>
      <c r="R193" s="34"/>
      <c r="S193" s="34"/>
      <c r="T193" s="34" t="s">
        <v>11</v>
      </c>
      <c r="U193" s="34"/>
      <c r="V193" s="34"/>
      <c r="W193" s="34"/>
      <c r="X193" s="34" t="s">
        <v>11</v>
      </c>
      <c r="Y193" s="34"/>
      <c r="Z193" s="34"/>
    </row>
    <row r="194" spans="1:26" s="23" customFormat="1" ht="12.75">
      <c r="A194" s="237" t="s">
        <v>240</v>
      </c>
      <c r="B194" s="213"/>
      <c r="C194" s="213"/>
      <c r="D194" s="231" t="s">
        <v>170</v>
      </c>
      <c r="E194" s="257"/>
      <c r="F194" s="257"/>
      <c r="G194" s="42"/>
      <c r="H194" s="46">
        <v>43100</v>
      </c>
      <c r="I194" s="37"/>
      <c r="J194" s="37"/>
      <c r="K194" s="54"/>
      <c r="L194" s="54"/>
      <c r="M194" s="54"/>
      <c r="N194" s="5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23" customFormat="1" ht="12.75">
      <c r="A195" s="213"/>
      <c r="B195" s="213"/>
      <c r="C195" s="213"/>
      <c r="D195" s="257"/>
      <c r="E195" s="257"/>
      <c r="F195" s="257"/>
      <c r="G195" s="42"/>
      <c r="H195" s="46">
        <v>43465</v>
      </c>
      <c r="I195" s="37"/>
      <c r="J195" s="37"/>
      <c r="K195" s="54"/>
      <c r="L195" s="54"/>
      <c r="M195" s="54"/>
      <c r="N195" s="5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s="23" customFormat="1" ht="12.75">
      <c r="A196" s="213"/>
      <c r="B196" s="213"/>
      <c r="C196" s="213"/>
      <c r="D196" s="257"/>
      <c r="E196" s="257"/>
      <c r="F196" s="257"/>
      <c r="G196" s="42"/>
      <c r="H196" s="46">
        <v>43830</v>
      </c>
      <c r="I196" s="37"/>
      <c r="J196" s="37"/>
      <c r="K196" s="54"/>
      <c r="L196" s="54"/>
      <c r="M196" s="54"/>
      <c r="N196" s="5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s="11" customFormat="1" ht="37.5" customHeight="1">
      <c r="A197" s="164" t="s">
        <v>241</v>
      </c>
      <c r="B197" s="164"/>
      <c r="C197" s="213"/>
      <c r="D197" s="231" t="s">
        <v>179</v>
      </c>
      <c r="E197" s="231"/>
      <c r="F197" s="231"/>
      <c r="G197" s="42"/>
      <c r="H197" s="46">
        <v>43100</v>
      </c>
      <c r="I197" s="37"/>
      <c r="J197" s="37"/>
      <c r="K197" s="54"/>
      <c r="L197" s="54"/>
      <c r="M197" s="54"/>
      <c r="N197" s="5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11" customFormat="1" ht="11.25" customHeight="1">
      <c r="A198" s="164"/>
      <c r="B198" s="164"/>
      <c r="C198" s="213"/>
      <c r="D198" s="231"/>
      <c r="E198" s="231"/>
      <c r="F198" s="231"/>
      <c r="G198" s="42"/>
      <c r="H198" s="46">
        <v>43465</v>
      </c>
      <c r="I198" s="37"/>
      <c r="J198" s="37"/>
      <c r="K198" s="54"/>
      <c r="L198" s="54"/>
      <c r="M198" s="54"/>
      <c r="N198" s="5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s="11" customFormat="1" ht="12" customHeight="1" hidden="1">
      <c r="A199" s="164"/>
      <c r="B199" s="164"/>
      <c r="C199" s="213"/>
      <c r="D199" s="231"/>
      <c r="E199" s="231"/>
      <c r="F199" s="231"/>
      <c r="G199" s="42"/>
      <c r="H199" s="46">
        <v>43830</v>
      </c>
      <c r="I199" s="37"/>
      <c r="J199" s="37"/>
      <c r="K199" s="54"/>
      <c r="L199" s="54"/>
      <c r="M199" s="54"/>
      <c r="N199" s="5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52.5" customHeight="1">
      <c r="A200" s="237" t="s">
        <v>342</v>
      </c>
      <c r="B200" s="238" t="s">
        <v>108</v>
      </c>
      <c r="C200" s="239"/>
      <c r="D200" s="239"/>
      <c r="E200" s="240"/>
      <c r="F200" s="231" t="s">
        <v>109</v>
      </c>
      <c r="G200" s="42">
        <v>42736</v>
      </c>
      <c r="H200" s="42">
        <v>43830</v>
      </c>
      <c r="I200" s="206" t="s">
        <v>136</v>
      </c>
      <c r="J200" s="206">
        <v>5.1</v>
      </c>
      <c r="K200" s="247">
        <f>L200+M200+N200</f>
        <v>0</v>
      </c>
      <c r="L200" s="248">
        <v>0</v>
      </c>
      <c r="M200" s="248">
        <v>0</v>
      </c>
      <c r="N200" s="248">
        <v>0</v>
      </c>
      <c r="O200" s="236" t="s">
        <v>11</v>
      </c>
      <c r="P200" s="236" t="s">
        <v>11</v>
      </c>
      <c r="Q200" s="236"/>
      <c r="R200" s="236"/>
      <c r="S200" s="236" t="s">
        <v>11</v>
      </c>
      <c r="T200" s="236" t="s">
        <v>11</v>
      </c>
      <c r="U200" s="236"/>
      <c r="V200" s="236"/>
      <c r="W200" s="236" t="s">
        <v>11</v>
      </c>
      <c r="X200" s="236" t="s">
        <v>11</v>
      </c>
      <c r="Y200" s="236"/>
      <c r="Z200" s="236"/>
    </row>
    <row r="201" spans="1:26" ht="12.75">
      <c r="A201" s="237"/>
      <c r="B201" s="241"/>
      <c r="C201" s="242"/>
      <c r="D201" s="242"/>
      <c r="E201" s="243"/>
      <c r="F201" s="231"/>
      <c r="G201" s="42">
        <v>42736</v>
      </c>
      <c r="H201" s="42">
        <v>43830</v>
      </c>
      <c r="I201" s="206"/>
      <c r="J201" s="206"/>
      <c r="K201" s="247"/>
      <c r="L201" s="249"/>
      <c r="M201" s="249"/>
      <c r="N201" s="249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</row>
    <row r="202" spans="1:26" s="11" customFormat="1" ht="12.75">
      <c r="A202" s="237"/>
      <c r="B202" s="244"/>
      <c r="C202" s="245"/>
      <c r="D202" s="245"/>
      <c r="E202" s="246"/>
      <c r="F202" s="231"/>
      <c r="G202" s="42">
        <v>42736</v>
      </c>
      <c r="H202" s="42">
        <v>43830</v>
      </c>
      <c r="I202" s="206"/>
      <c r="J202" s="206"/>
      <c r="K202" s="247"/>
      <c r="L202" s="250"/>
      <c r="M202" s="250"/>
      <c r="N202" s="250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</row>
    <row r="203" spans="1:26" s="11" customFormat="1" ht="63.75">
      <c r="A203" s="76" t="s">
        <v>343</v>
      </c>
      <c r="B203" s="26" t="s">
        <v>110</v>
      </c>
      <c r="C203" s="48"/>
      <c r="D203" s="26" t="s">
        <v>194</v>
      </c>
      <c r="E203" s="26" t="s">
        <v>39</v>
      </c>
      <c r="F203" s="27" t="s">
        <v>188</v>
      </c>
      <c r="G203" s="42">
        <v>42736</v>
      </c>
      <c r="H203" s="42">
        <v>43830</v>
      </c>
      <c r="I203" s="32"/>
      <c r="J203" s="32"/>
      <c r="K203" s="29">
        <v>0</v>
      </c>
      <c r="L203" s="28"/>
      <c r="M203" s="28"/>
      <c r="N203" s="28"/>
      <c r="O203" s="34" t="s">
        <v>11</v>
      </c>
      <c r="P203" s="34"/>
      <c r="Q203" s="34"/>
      <c r="R203" s="34"/>
      <c r="S203" s="34" t="s">
        <v>11</v>
      </c>
      <c r="T203" s="34"/>
      <c r="U203" s="34"/>
      <c r="V203" s="34"/>
      <c r="W203" s="34" t="s">
        <v>11</v>
      </c>
      <c r="X203" s="34"/>
      <c r="Y203" s="34"/>
      <c r="Z203" s="34"/>
    </row>
    <row r="204" spans="1:26" s="11" customFormat="1" ht="51">
      <c r="A204" s="76" t="s">
        <v>344</v>
      </c>
      <c r="B204" s="26" t="s">
        <v>112</v>
      </c>
      <c r="C204" s="48"/>
      <c r="D204" s="26" t="s">
        <v>193</v>
      </c>
      <c r="E204" s="26" t="s">
        <v>39</v>
      </c>
      <c r="F204" s="27" t="s">
        <v>113</v>
      </c>
      <c r="G204" s="42">
        <v>42736</v>
      </c>
      <c r="H204" s="42">
        <v>43830</v>
      </c>
      <c r="I204" s="32"/>
      <c r="J204" s="32"/>
      <c r="K204" s="29">
        <v>0</v>
      </c>
      <c r="L204" s="28">
        <v>0</v>
      </c>
      <c r="M204" s="28">
        <v>0</v>
      </c>
      <c r="N204" s="28">
        <v>0</v>
      </c>
      <c r="O204" s="34"/>
      <c r="P204" s="34" t="s">
        <v>11</v>
      </c>
      <c r="Q204" s="34"/>
      <c r="R204" s="34"/>
      <c r="S204" s="34"/>
      <c r="T204" s="34" t="s">
        <v>11</v>
      </c>
      <c r="U204" s="34"/>
      <c r="V204" s="34"/>
      <c r="W204" s="34"/>
      <c r="X204" s="34" t="s">
        <v>11</v>
      </c>
      <c r="Y204" s="34"/>
      <c r="Z204" s="34"/>
    </row>
    <row r="205" spans="1:26" s="11" customFormat="1" ht="12.75">
      <c r="A205" s="237" t="s">
        <v>242</v>
      </c>
      <c r="B205" s="213"/>
      <c r="C205" s="213"/>
      <c r="D205" s="231" t="s">
        <v>170</v>
      </c>
      <c r="E205" s="257"/>
      <c r="F205" s="257"/>
      <c r="G205" s="42"/>
      <c r="H205" s="46">
        <v>43100</v>
      </c>
      <c r="I205" s="37"/>
      <c r="J205" s="37"/>
      <c r="K205" s="54"/>
      <c r="L205" s="54"/>
      <c r="M205" s="54"/>
      <c r="N205" s="5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11" customFormat="1" ht="12.75">
      <c r="A206" s="213"/>
      <c r="B206" s="213"/>
      <c r="C206" s="213"/>
      <c r="D206" s="257"/>
      <c r="E206" s="257"/>
      <c r="F206" s="257"/>
      <c r="G206" s="42"/>
      <c r="H206" s="46">
        <v>43465</v>
      </c>
      <c r="I206" s="37"/>
      <c r="J206" s="37"/>
      <c r="K206" s="54"/>
      <c r="L206" s="54"/>
      <c r="M206" s="54"/>
      <c r="N206" s="5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s="11" customFormat="1" ht="12.75">
      <c r="A207" s="213"/>
      <c r="B207" s="213"/>
      <c r="C207" s="213"/>
      <c r="D207" s="257"/>
      <c r="E207" s="257"/>
      <c r="F207" s="257"/>
      <c r="G207" s="42"/>
      <c r="H207" s="46">
        <v>43830</v>
      </c>
      <c r="I207" s="37"/>
      <c r="J207" s="37"/>
      <c r="K207" s="54"/>
      <c r="L207" s="54"/>
      <c r="M207" s="54"/>
      <c r="N207" s="5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s="11" customFormat="1" ht="12.75">
      <c r="A208" s="164" t="s">
        <v>243</v>
      </c>
      <c r="B208" s="164"/>
      <c r="C208" s="213"/>
      <c r="D208" s="231" t="s">
        <v>169</v>
      </c>
      <c r="E208" s="231"/>
      <c r="F208" s="231"/>
      <c r="G208" s="42"/>
      <c r="H208" s="46">
        <v>43100</v>
      </c>
      <c r="I208" s="37"/>
      <c r="J208" s="37"/>
      <c r="K208" s="54"/>
      <c r="L208" s="54"/>
      <c r="M208" s="54"/>
      <c r="N208" s="5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s="11" customFormat="1" ht="13.5" customHeight="1">
      <c r="A209" s="164"/>
      <c r="B209" s="164"/>
      <c r="C209" s="213"/>
      <c r="D209" s="231"/>
      <c r="E209" s="231"/>
      <c r="F209" s="231"/>
      <c r="G209" s="42"/>
      <c r="H209" s="46">
        <v>43465</v>
      </c>
      <c r="I209" s="37"/>
      <c r="J209" s="37"/>
      <c r="K209" s="54"/>
      <c r="L209" s="54"/>
      <c r="M209" s="54"/>
      <c r="N209" s="5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11" customFormat="1" ht="25.5" customHeight="1">
      <c r="A210" s="164"/>
      <c r="B210" s="164"/>
      <c r="C210" s="213"/>
      <c r="D210" s="231"/>
      <c r="E210" s="231"/>
      <c r="F210" s="231"/>
      <c r="G210" s="42"/>
      <c r="H210" s="46">
        <v>43830</v>
      </c>
      <c r="I210" s="37"/>
      <c r="J210" s="37"/>
      <c r="K210" s="54"/>
      <c r="L210" s="54"/>
      <c r="M210" s="54"/>
      <c r="N210" s="5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s="11" customFormat="1" ht="55.5" customHeight="1">
      <c r="A211" s="253" t="s">
        <v>147</v>
      </c>
      <c r="B211" s="253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</row>
    <row r="212" spans="1:26" ht="51.75" customHeight="1">
      <c r="A212" s="253"/>
      <c r="B212" s="253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</row>
    <row r="213" spans="1:26" ht="57.75" customHeight="1">
      <c r="A213" s="255" t="s">
        <v>324</v>
      </c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</row>
    <row r="214" spans="1:26" s="11" customFormat="1" ht="56.25" customHeight="1">
      <c r="A214" s="67" t="s">
        <v>325</v>
      </c>
      <c r="B214" s="164" t="s">
        <v>118</v>
      </c>
      <c r="C214" s="213"/>
      <c r="D214" s="213"/>
      <c r="E214" s="213"/>
      <c r="F214" s="41" t="s">
        <v>119</v>
      </c>
      <c r="G214" s="42">
        <v>42736</v>
      </c>
      <c r="H214" s="42">
        <v>43830</v>
      </c>
      <c r="I214" s="70" t="s">
        <v>264</v>
      </c>
      <c r="J214" s="70">
        <v>1</v>
      </c>
      <c r="K214" s="65">
        <f>L214+M214+N214</f>
        <v>44758683</v>
      </c>
      <c r="L214" s="65">
        <f>L216</f>
        <v>18758683</v>
      </c>
      <c r="M214" s="65">
        <v>13000000</v>
      </c>
      <c r="N214" s="65">
        <v>13000000</v>
      </c>
      <c r="O214" s="44" t="s">
        <v>11</v>
      </c>
      <c r="P214" s="44" t="s">
        <v>11</v>
      </c>
      <c r="Q214" s="44" t="s">
        <v>11</v>
      </c>
      <c r="R214" s="44" t="s">
        <v>11</v>
      </c>
      <c r="S214" s="44" t="s">
        <v>11</v>
      </c>
      <c r="T214" s="44" t="s">
        <v>11</v>
      </c>
      <c r="U214" s="44" t="s">
        <v>11</v>
      </c>
      <c r="V214" s="44" t="s">
        <v>11</v>
      </c>
      <c r="W214" s="44" t="s">
        <v>11</v>
      </c>
      <c r="X214" s="44" t="s">
        <v>11</v>
      </c>
      <c r="Y214" s="44" t="s">
        <v>11</v>
      </c>
      <c r="Z214" s="44" t="s">
        <v>11</v>
      </c>
    </row>
    <row r="215" spans="1:26" s="11" customFormat="1" ht="48.75" customHeight="1">
      <c r="A215" s="77" t="s">
        <v>326</v>
      </c>
      <c r="B215" s="27" t="s">
        <v>120</v>
      </c>
      <c r="C215" s="64"/>
      <c r="D215" s="27" t="s">
        <v>193</v>
      </c>
      <c r="E215" s="27" t="s">
        <v>39</v>
      </c>
      <c r="F215" s="27" t="s">
        <v>127</v>
      </c>
      <c r="G215" s="42">
        <v>42736</v>
      </c>
      <c r="H215" s="42">
        <v>43830</v>
      </c>
      <c r="I215" s="71"/>
      <c r="J215" s="71"/>
      <c r="K215" s="65">
        <v>0</v>
      </c>
      <c r="L215" s="65"/>
      <c r="M215" s="65"/>
      <c r="N215" s="65"/>
      <c r="O215" s="34"/>
      <c r="P215" s="34"/>
      <c r="Q215" s="34"/>
      <c r="R215" s="34" t="s">
        <v>11</v>
      </c>
      <c r="S215" s="34"/>
      <c r="T215" s="34"/>
      <c r="U215" s="34"/>
      <c r="V215" s="34" t="s">
        <v>11</v>
      </c>
      <c r="W215" s="34"/>
      <c r="X215" s="34"/>
      <c r="Y215" s="34"/>
      <c r="Z215" s="34" t="s">
        <v>11</v>
      </c>
    </row>
    <row r="216" spans="1:26" s="11" customFormat="1" ht="56.25" customHeight="1">
      <c r="A216" s="77" t="s">
        <v>327</v>
      </c>
      <c r="B216" s="27" t="s">
        <v>121</v>
      </c>
      <c r="C216" s="64"/>
      <c r="D216" s="27" t="s">
        <v>193</v>
      </c>
      <c r="E216" s="27" t="s">
        <v>39</v>
      </c>
      <c r="F216" s="27" t="s">
        <v>119</v>
      </c>
      <c r="G216" s="42">
        <v>42736</v>
      </c>
      <c r="H216" s="42">
        <v>43830</v>
      </c>
      <c r="I216" s="71"/>
      <c r="J216" s="71"/>
      <c r="K216" s="65">
        <f>L216+M216+N216</f>
        <v>44758683</v>
      </c>
      <c r="L216" s="65">
        <v>18758683</v>
      </c>
      <c r="M216" s="65">
        <v>13000000</v>
      </c>
      <c r="N216" s="65">
        <v>13000000</v>
      </c>
      <c r="O216" s="34" t="s">
        <v>11</v>
      </c>
      <c r="P216" s="34" t="s">
        <v>11</v>
      </c>
      <c r="Q216" s="34" t="s">
        <v>11</v>
      </c>
      <c r="R216" s="34" t="s">
        <v>11</v>
      </c>
      <c r="S216" s="34" t="s">
        <v>11</v>
      </c>
      <c r="T216" s="34" t="s">
        <v>11</v>
      </c>
      <c r="U216" s="34" t="s">
        <v>11</v>
      </c>
      <c r="V216" s="34" t="s">
        <v>11</v>
      </c>
      <c r="W216" s="34" t="s">
        <v>11</v>
      </c>
      <c r="X216" s="34" t="s">
        <v>11</v>
      </c>
      <c r="Y216" s="34" t="s">
        <v>11</v>
      </c>
      <c r="Z216" s="34" t="s">
        <v>11</v>
      </c>
    </row>
    <row r="217" spans="1:26" s="11" customFormat="1" ht="15" customHeight="1">
      <c r="A217" s="230" t="s">
        <v>270</v>
      </c>
      <c r="B217" s="165"/>
      <c r="C217" s="165"/>
      <c r="D217" s="164" t="s">
        <v>166</v>
      </c>
      <c r="E217" s="165"/>
      <c r="F217" s="165"/>
      <c r="G217" s="42"/>
      <c r="H217" s="46">
        <v>43100</v>
      </c>
      <c r="I217" s="70"/>
      <c r="J217" s="70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11" customFormat="1" ht="15" customHeight="1">
      <c r="A218" s="165"/>
      <c r="B218" s="165"/>
      <c r="C218" s="165"/>
      <c r="D218" s="165"/>
      <c r="E218" s="165"/>
      <c r="F218" s="165"/>
      <c r="G218" s="42"/>
      <c r="H218" s="46">
        <v>43465</v>
      </c>
      <c r="I218" s="70"/>
      <c r="J218" s="70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11" customFormat="1" ht="15" customHeight="1">
      <c r="A219" s="165"/>
      <c r="B219" s="165"/>
      <c r="C219" s="165"/>
      <c r="D219" s="165"/>
      <c r="E219" s="165"/>
      <c r="F219" s="165"/>
      <c r="G219" s="42"/>
      <c r="H219" s="46">
        <v>43830</v>
      </c>
      <c r="I219" s="70"/>
      <c r="J219" s="70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s="11" customFormat="1" ht="64.5" customHeight="1">
      <c r="A220" s="256" t="s">
        <v>271</v>
      </c>
      <c r="B220" s="165"/>
      <c r="C220" s="165"/>
      <c r="D220" s="164" t="s">
        <v>167</v>
      </c>
      <c r="E220" s="165"/>
      <c r="F220" s="165"/>
      <c r="G220" s="42"/>
      <c r="H220" s="46">
        <v>43100</v>
      </c>
      <c r="I220" s="70"/>
      <c r="J220" s="70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58.5" customHeight="1">
      <c r="A221" s="165"/>
      <c r="B221" s="165"/>
      <c r="C221" s="165"/>
      <c r="D221" s="165"/>
      <c r="E221" s="165"/>
      <c r="F221" s="165"/>
      <c r="G221" s="42"/>
      <c r="H221" s="46">
        <v>43465</v>
      </c>
      <c r="I221" s="70"/>
      <c r="J221" s="70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s="11" customFormat="1" ht="12.75">
      <c r="A222" s="165"/>
      <c r="B222" s="165"/>
      <c r="C222" s="165"/>
      <c r="D222" s="165"/>
      <c r="E222" s="165"/>
      <c r="F222" s="165"/>
      <c r="G222" s="55"/>
      <c r="H222" s="46">
        <v>43830</v>
      </c>
      <c r="I222" s="70"/>
      <c r="J222" s="70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s="11" customFormat="1" ht="72" customHeight="1">
      <c r="A223" s="67" t="s">
        <v>328</v>
      </c>
      <c r="B223" s="164" t="s">
        <v>122</v>
      </c>
      <c r="C223" s="213"/>
      <c r="D223" s="213"/>
      <c r="E223" s="213"/>
      <c r="F223" s="41" t="s">
        <v>123</v>
      </c>
      <c r="G223" s="42">
        <v>42736</v>
      </c>
      <c r="H223" s="42">
        <v>43830</v>
      </c>
      <c r="I223" s="73" t="s">
        <v>265</v>
      </c>
      <c r="J223" s="70">
        <v>1</v>
      </c>
      <c r="K223" s="19">
        <f>L223+M223+N223</f>
        <v>21561.58</v>
      </c>
      <c r="L223" s="65">
        <f>L224</f>
        <v>5609.58</v>
      </c>
      <c r="M223" s="65">
        <f>M224</f>
        <v>7976</v>
      </c>
      <c r="N223" s="65">
        <f>N224</f>
        <v>7976</v>
      </c>
      <c r="O223" s="44" t="s">
        <v>11</v>
      </c>
      <c r="P223" s="44" t="s">
        <v>11</v>
      </c>
      <c r="Q223" s="44" t="s">
        <v>11</v>
      </c>
      <c r="R223" s="44" t="s">
        <v>11</v>
      </c>
      <c r="S223" s="44" t="s">
        <v>11</v>
      </c>
      <c r="T223" s="44" t="s">
        <v>11</v>
      </c>
      <c r="U223" s="44" t="s">
        <v>11</v>
      </c>
      <c r="V223" s="44" t="s">
        <v>11</v>
      </c>
      <c r="W223" s="44" t="s">
        <v>11</v>
      </c>
      <c r="X223" s="44" t="s">
        <v>11</v>
      </c>
      <c r="Y223" s="44" t="s">
        <v>11</v>
      </c>
      <c r="Z223" s="44" t="s">
        <v>11</v>
      </c>
    </row>
    <row r="224" spans="1:26" s="11" customFormat="1" ht="51">
      <c r="A224" s="77" t="s">
        <v>329</v>
      </c>
      <c r="B224" s="27" t="s">
        <v>124</v>
      </c>
      <c r="C224" s="78"/>
      <c r="D224" s="27" t="s">
        <v>194</v>
      </c>
      <c r="E224" s="27" t="s">
        <v>39</v>
      </c>
      <c r="F224" s="27" t="s">
        <v>119</v>
      </c>
      <c r="G224" s="42">
        <v>42736</v>
      </c>
      <c r="H224" s="42">
        <v>43830</v>
      </c>
      <c r="I224" s="71"/>
      <c r="J224" s="71"/>
      <c r="K224" s="19">
        <f>L224+M224+N224</f>
        <v>21561.58</v>
      </c>
      <c r="L224" s="65">
        <v>5609.58</v>
      </c>
      <c r="M224" s="65">
        <v>7976</v>
      </c>
      <c r="N224" s="65">
        <v>7976</v>
      </c>
      <c r="O224" s="34" t="s">
        <v>11</v>
      </c>
      <c r="P224" s="34" t="s">
        <v>11</v>
      </c>
      <c r="Q224" s="34" t="s">
        <v>11</v>
      </c>
      <c r="R224" s="34" t="s">
        <v>11</v>
      </c>
      <c r="S224" s="34" t="s">
        <v>11</v>
      </c>
      <c r="T224" s="34" t="s">
        <v>11</v>
      </c>
      <c r="U224" s="34" t="s">
        <v>11</v>
      </c>
      <c r="V224" s="34" t="s">
        <v>11</v>
      </c>
      <c r="W224" s="34" t="s">
        <v>11</v>
      </c>
      <c r="X224" s="34" t="s">
        <v>11</v>
      </c>
      <c r="Y224" s="34" t="s">
        <v>11</v>
      </c>
      <c r="Z224" s="34" t="s">
        <v>11</v>
      </c>
    </row>
    <row r="225" spans="1:70" s="21" customFormat="1" ht="12.75">
      <c r="A225" s="230" t="s">
        <v>272</v>
      </c>
      <c r="B225" s="165"/>
      <c r="C225" s="252"/>
      <c r="D225" s="164" t="s">
        <v>167</v>
      </c>
      <c r="E225" s="165"/>
      <c r="F225" s="165"/>
      <c r="G225" s="79"/>
      <c r="H225" s="46">
        <v>43100</v>
      </c>
      <c r="I225" s="70"/>
      <c r="J225" s="70"/>
      <c r="K225" s="70"/>
      <c r="L225" s="70"/>
      <c r="M225" s="70"/>
      <c r="N225" s="70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</row>
    <row r="226" spans="1:26" ht="12.75">
      <c r="A226" s="230"/>
      <c r="B226" s="165"/>
      <c r="C226" s="252"/>
      <c r="D226" s="165"/>
      <c r="E226" s="165"/>
      <c r="F226" s="165"/>
      <c r="G226" s="79"/>
      <c r="H226" s="46">
        <v>43465</v>
      </c>
      <c r="I226" s="70"/>
      <c r="J226" s="70"/>
      <c r="K226" s="70"/>
      <c r="L226" s="70"/>
      <c r="M226" s="70"/>
      <c r="N226" s="70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>
      <c r="A227" s="230"/>
      <c r="B227" s="165"/>
      <c r="C227" s="252"/>
      <c r="D227" s="165"/>
      <c r="E227" s="165"/>
      <c r="F227" s="165"/>
      <c r="G227" s="79"/>
      <c r="H227" s="46">
        <v>43830</v>
      </c>
      <c r="I227" s="70"/>
      <c r="J227" s="70"/>
      <c r="K227" s="70"/>
      <c r="L227" s="70"/>
      <c r="M227" s="70"/>
      <c r="N227" s="70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">
      <c r="A228" s="80"/>
      <c r="B228" s="81"/>
      <c r="C228" s="81"/>
      <c r="D228" s="82" t="s">
        <v>149</v>
      </c>
      <c r="E228" s="83"/>
      <c r="F228" s="84"/>
      <c r="G228" s="85"/>
      <c r="H228" s="85"/>
      <c r="I228" s="86"/>
      <c r="J228" s="86"/>
      <c r="K228" s="87">
        <v>705582879</v>
      </c>
      <c r="L228" s="87">
        <f>L17+L20+L23+L50+L55+L62+L67+L72+L78+L91+L96+L101+L106+L118+L130+L174+L181+L189+L214+L223+L120+L148+L139</f>
        <v>282613293.48999995</v>
      </c>
      <c r="M228" s="87">
        <f>M223+M214+M189+M181+M174+M130+M101+M96+M91+M72+M67+M62+M55+M50+M23+M20+M17</f>
        <v>218998400</v>
      </c>
      <c r="N228" s="87">
        <f>N223+N214+N189+N181+N174+N130+N101+N96+N91+N72+N67+N62+N55+N50+N23+N20+N17</f>
        <v>220009215</v>
      </c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2">
      <c r="A229" s="89"/>
      <c r="B229" s="90"/>
      <c r="C229" s="90"/>
      <c r="D229" s="91"/>
      <c r="E229" s="92"/>
      <c r="F229" s="93"/>
      <c r="G229" s="94"/>
      <c r="H229" s="94"/>
      <c r="I229" s="95"/>
      <c r="J229" s="95"/>
      <c r="K229" s="95"/>
      <c r="L229" s="116">
        <f>L228-282371312.49</f>
        <v>241980.9999999404</v>
      </c>
      <c r="M229" s="95"/>
      <c r="N229" s="95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2">
      <c r="A230" s="89"/>
      <c r="B230" s="90"/>
      <c r="C230" s="90"/>
      <c r="D230" s="91"/>
      <c r="E230" s="92"/>
      <c r="F230" s="93"/>
      <c r="G230" s="94"/>
      <c r="H230" s="94"/>
      <c r="I230" s="95"/>
      <c r="J230" s="95"/>
      <c r="K230" s="95"/>
      <c r="M230" s="95"/>
      <c r="N230" s="95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</sheetData>
  <sheetProtection/>
  <mergeCells count="202">
    <mergeCell ref="B106:E106"/>
    <mergeCell ref="A108:B110"/>
    <mergeCell ref="C108:F110"/>
    <mergeCell ref="A75:B77"/>
    <mergeCell ref="C75:F77"/>
    <mergeCell ref="A217:C219"/>
    <mergeCell ref="D217:F219"/>
    <mergeCell ref="F189:F191"/>
    <mergeCell ref="D194:F196"/>
    <mergeCell ref="A179:Z179"/>
    <mergeCell ref="A220:C222"/>
    <mergeCell ref="D220:F222"/>
    <mergeCell ref="D205:F207"/>
    <mergeCell ref="A208:B210"/>
    <mergeCell ref="C208:C210"/>
    <mergeCell ref="D208:F210"/>
    <mergeCell ref="B223:E223"/>
    <mergeCell ref="A225:C227"/>
    <mergeCell ref="D225:F227"/>
    <mergeCell ref="A197:B199"/>
    <mergeCell ref="C197:C199"/>
    <mergeCell ref="D197:F199"/>
    <mergeCell ref="A211:Z212"/>
    <mergeCell ref="A213:Z213"/>
    <mergeCell ref="B214:E214"/>
    <mergeCell ref="Y200:Y202"/>
    <mergeCell ref="Z200:Z202"/>
    <mergeCell ref="A205:B207"/>
    <mergeCell ref="C205:C207"/>
    <mergeCell ref="V189:V191"/>
    <mergeCell ref="W189:W191"/>
    <mergeCell ref="X189:X191"/>
    <mergeCell ref="Y189:Y191"/>
    <mergeCell ref="Z189:Z191"/>
    <mergeCell ref="A194:B196"/>
    <mergeCell ref="C194:C196"/>
    <mergeCell ref="T189:T191"/>
    <mergeCell ref="S189:S191"/>
    <mergeCell ref="U189:U191"/>
    <mergeCell ref="J189:J191"/>
    <mergeCell ref="K189:K191"/>
    <mergeCell ref="L189:L191"/>
    <mergeCell ref="M189:M191"/>
    <mergeCell ref="N189:N191"/>
    <mergeCell ref="O189:O191"/>
    <mergeCell ref="I200:I202"/>
    <mergeCell ref="J200:J202"/>
    <mergeCell ref="Q200:Q202"/>
    <mergeCell ref="R200:R202"/>
    <mergeCell ref="I189:I191"/>
    <mergeCell ref="R189:R191"/>
    <mergeCell ref="P189:P191"/>
    <mergeCell ref="Q189:Q191"/>
    <mergeCell ref="U200:U202"/>
    <mergeCell ref="K200:K202"/>
    <mergeCell ref="L200:L202"/>
    <mergeCell ref="V200:V202"/>
    <mergeCell ref="W200:W202"/>
    <mergeCell ref="X200:X202"/>
    <mergeCell ref="M200:M202"/>
    <mergeCell ref="N200:N202"/>
    <mergeCell ref="O200:O202"/>
    <mergeCell ref="P200:P202"/>
    <mergeCell ref="T200:T202"/>
    <mergeCell ref="A186:B188"/>
    <mergeCell ref="C186:C188"/>
    <mergeCell ref="D186:F188"/>
    <mergeCell ref="A200:A202"/>
    <mergeCell ref="B200:E202"/>
    <mergeCell ref="F200:F202"/>
    <mergeCell ref="A189:A191"/>
    <mergeCell ref="B189:E191"/>
    <mergeCell ref="S200:S202"/>
    <mergeCell ref="A180:Z180"/>
    <mergeCell ref="B181:E181"/>
    <mergeCell ref="A183:B185"/>
    <mergeCell ref="C183:C185"/>
    <mergeCell ref="D183:F185"/>
    <mergeCell ref="A166:N166"/>
    <mergeCell ref="B167:E167"/>
    <mergeCell ref="A171:B173"/>
    <mergeCell ref="C171:F173"/>
    <mergeCell ref="B174:E174"/>
    <mergeCell ref="A176:B178"/>
    <mergeCell ref="C176:F178"/>
    <mergeCell ref="A128:Z128"/>
    <mergeCell ref="A129:Z129"/>
    <mergeCell ref="B130:E130"/>
    <mergeCell ref="A133:B135"/>
    <mergeCell ref="C133:F135"/>
    <mergeCell ref="A136:B138"/>
    <mergeCell ref="C136:F138"/>
    <mergeCell ref="B157:E157"/>
    <mergeCell ref="A117:Z117"/>
    <mergeCell ref="B118:E118"/>
    <mergeCell ref="A125:C127"/>
    <mergeCell ref="D125:F127"/>
    <mergeCell ref="B91:E91"/>
    <mergeCell ref="A93:C95"/>
    <mergeCell ref="D93:F95"/>
    <mergeCell ref="B96:E96"/>
    <mergeCell ref="A114:B116"/>
    <mergeCell ref="C114:F116"/>
    <mergeCell ref="B72:E72"/>
    <mergeCell ref="A111:B113"/>
    <mergeCell ref="C111:C113"/>
    <mergeCell ref="D111:F113"/>
    <mergeCell ref="B86:E86"/>
    <mergeCell ref="A88:B90"/>
    <mergeCell ref="C88:F90"/>
    <mergeCell ref="B78:E78"/>
    <mergeCell ref="A83:B85"/>
    <mergeCell ref="C83:F85"/>
    <mergeCell ref="B101:E101"/>
    <mergeCell ref="A103:B105"/>
    <mergeCell ref="C103:F105"/>
    <mergeCell ref="A98:B100"/>
    <mergeCell ref="C98:F100"/>
    <mergeCell ref="A61:Z61"/>
    <mergeCell ref="B62:E62"/>
    <mergeCell ref="A64:B66"/>
    <mergeCell ref="C64:F66"/>
    <mergeCell ref="B67:E67"/>
    <mergeCell ref="A69:B71"/>
    <mergeCell ref="C69:F71"/>
    <mergeCell ref="B50:E50"/>
    <mergeCell ref="A52:B54"/>
    <mergeCell ref="C52:C54"/>
    <mergeCell ref="D52:F54"/>
    <mergeCell ref="B55:E55"/>
    <mergeCell ref="A58:B60"/>
    <mergeCell ref="C58:F60"/>
    <mergeCell ref="A47:B49"/>
    <mergeCell ref="C47:C49"/>
    <mergeCell ref="D47:F49"/>
    <mergeCell ref="A38:B40"/>
    <mergeCell ref="C38:C40"/>
    <mergeCell ref="D38:F40"/>
    <mergeCell ref="A35:B37"/>
    <mergeCell ref="C35:C37"/>
    <mergeCell ref="D35:F37"/>
    <mergeCell ref="B20:E20"/>
    <mergeCell ref="A44:B46"/>
    <mergeCell ref="C44:C46"/>
    <mergeCell ref="D44:F46"/>
    <mergeCell ref="G11:G13"/>
    <mergeCell ref="H11:H13"/>
    <mergeCell ref="I11:I13"/>
    <mergeCell ref="B17:E17"/>
    <mergeCell ref="A41:B43"/>
    <mergeCell ref="C41:C43"/>
    <mergeCell ref="D41:F43"/>
    <mergeCell ref="A32:B34"/>
    <mergeCell ref="C32:C34"/>
    <mergeCell ref="D32:F34"/>
    <mergeCell ref="A15:Z15"/>
    <mergeCell ref="A16:Z16"/>
    <mergeCell ref="B23:E23"/>
    <mergeCell ref="A29:B31"/>
    <mergeCell ref="C29:C31"/>
    <mergeCell ref="D29:F31"/>
    <mergeCell ref="J11:J13"/>
    <mergeCell ref="K11:N11"/>
    <mergeCell ref="O11:Z11"/>
    <mergeCell ref="K12:K13"/>
    <mergeCell ref="L12:N12"/>
    <mergeCell ref="O12:R12"/>
    <mergeCell ref="S12:V12"/>
    <mergeCell ref="W12:Z12"/>
    <mergeCell ref="B8:Z8"/>
    <mergeCell ref="B9:Z9"/>
    <mergeCell ref="B10:G10"/>
    <mergeCell ref="L10:N10"/>
    <mergeCell ref="A11:A13"/>
    <mergeCell ref="B11:B13"/>
    <mergeCell ref="C11:C13"/>
    <mergeCell ref="D11:D13"/>
    <mergeCell ref="E11:E13"/>
    <mergeCell ref="F11:F13"/>
    <mergeCell ref="M1:Z1"/>
    <mergeCell ref="I2:Z2"/>
    <mergeCell ref="B5:G5"/>
    <mergeCell ref="B7:Z7"/>
    <mergeCell ref="K3:Z5"/>
    <mergeCell ref="L6:Z6"/>
    <mergeCell ref="A160:B162"/>
    <mergeCell ref="C160:F162"/>
    <mergeCell ref="A163:B165"/>
    <mergeCell ref="C163:F165"/>
    <mergeCell ref="B139:E139"/>
    <mergeCell ref="A142:B144"/>
    <mergeCell ref="C142:F144"/>
    <mergeCell ref="A145:B147"/>
    <mergeCell ref="C145:F147"/>
    <mergeCell ref="B120:E120"/>
    <mergeCell ref="B148:E148"/>
    <mergeCell ref="A151:B153"/>
    <mergeCell ref="C151:F153"/>
    <mergeCell ref="A154:B156"/>
    <mergeCell ref="C154:F156"/>
    <mergeCell ref="A122:C124"/>
    <mergeCell ref="D122:F124"/>
  </mergeCells>
  <printOptions horizontalCentered="1"/>
  <pageMargins left="0.2362204724409449" right="0.2362204724409449" top="0.6692913385826772" bottom="0.5905511811023623" header="0.31496062992125984" footer="0.2755905511811024"/>
  <pageSetup fitToHeight="0" horizontalDpi="600" verticalDpi="600" orientation="landscape" paperSize="9" scale="61" r:id="rId1"/>
  <headerFooter>
    <oddFooter>&amp;C&amp;P</oddFooter>
  </headerFooter>
  <rowBreaks count="11" manualBreakCount="11">
    <brk id="24" max="25" man="1"/>
    <brk id="50" max="25" man="1"/>
    <brk id="71" max="25" man="1"/>
    <brk id="86" max="25" man="1"/>
    <brk id="100" max="25" man="1"/>
    <brk id="119" max="25" man="1"/>
    <brk id="138" max="25" man="1"/>
    <brk id="156" max="25" man="1"/>
    <brk id="173" max="25" man="1"/>
    <brk id="196" max="25" man="1"/>
    <brk id="21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1</cp:lastModifiedBy>
  <cp:lastPrinted>2017-12-08T08:01:01Z</cp:lastPrinted>
  <dcterms:created xsi:type="dcterms:W3CDTF">2014-01-15T08:37:28Z</dcterms:created>
  <dcterms:modified xsi:type="dcterms:W3CDTF">2017-12-20T12:43:43Z</dcterms:modified>
  <cp:category/>
  <cp:version/>
  <cp:contentType/>
  <cp:contentStatus/>
</cp:coreProperties>
</file>