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640" activeTab="0"/>
  </bookViews>
  <sheets>
    <sheet name="Управление образования (2)" sheetId="1" r:id="rId1"/>
  </sheets>
  <definedNames>
    <definedName name="_xlnm.Print_Titles" localSheetId="0">'Управление образования (2)'!$10:$13</definedName>
    <definedName name="_xlnm.Print_Area" localSheetId="0">'Управление образования (2)'!$A$1:$Z$187</definedName>
  </definedNames>
  <calcPr fullCalcOnLoad="1"/>
</workbook>
</file>

<file path=xl/sharedStrings.xml><?xml version="1.0" encoding="utf-8"?>
<sst xmlns="http://schemas.openxmlformats.org/spreadsheetml/2006/main" count="901" uniqueCount="274">
  <si>
    <t>СОГЛАСОВАНО</t>
  </si>
  <si>
    <t>УТВЕРЖДЕНО</t>
  </si>
  <si>
    <t>Дата</t>
  </si>
  <si>
    <t>Код субсидии (ПФХД)</t>
  </si>
  <si>
    <t>№</t>
  </si>
  <si>
    <t>Наименование основного мероприятия, контрольного события программы</t>
  </si>
  <si>
    <t>Ответственный руководитель, заместитель руководителя ОМСУ (Ф.И.О., должность)</t>
  </si>
  <si>
    <t>Ожидаемый результат реализации мероприятия</t>
  </si>
  <si>
    <t>Срок начала реализации</t>
  </si>
  <si>
    <t>Срок окончания реализации (дата контрольного события)</t>
  </si>
  <si>
    <t>Всего:</t>
  </si>
  <si>
    <t>График реализации (месяц/квартал)</t>
  </si>
  <si>
    <t>v</t>
  </si>
  <si>
    <t>2016 год</t>
  </si>
  <si>
    <t>Статус контрольного события</t>
  </si>
  <si>
    <t>Комплексный план действий</t>
  </si>
  <si>
    <t>Приложение</t>
  </si>
  <si>
    <t>КЦСР,                                               Доп. ФК</t>
  </si>
  <si>
    <t>Объем ресурсного обеспечения, руб.</t>
  </si>
  <si>
    <t>в том числе</t>
  </si>
  <si>
    <t xml:space="preserve">Контрольное событие 3 </t>
  </si>
  <si>
    <t xml:space="preserve">Контрольное событие 5 </t>
  </si>
  <si>
    <t>2016 год,                                                              квартал</t>
  </si>
  <si>
    <t>2017 год,                                                              квартал</t>
  </si>
  <si>
    <t>2017 год</t>
  </si>
  <si>
    <t>Контрольное событие 1</t>
  </si>
  <si>
    <t xml:space="preserve">Контрольное событие программы № 1 Выделены гранты на развитие проектов субъетами малого и среднего бизнеса                                  </t>
  </si>
  <si>
    <t>Контрольное событие программы № 2 Выделены средства на уплату процентов по кредитам</t>
  </si>
  <si>
    <t xml:space="preserve">Контрольное событие программы №  3  Выделены средства на уплату лизинговых платежей                                     </t>
  </si>
  <si>
    <t xml:space="preserve">Контрольное событие программы №  4 Реализовано малых проектов                                    </t>
  </si>
  <si>
    <t xml:space="preserve">Контрольное событие 4 </t>
  </si>
  <si>
    <t>Контрольное событие 2</t>
  </si>
  <si>
    <t>Контрольное событие 7</t>
  </si>
  <si>
    <t>Контрольное событие 8</t>
  </si>
  <si>
    <t>Контрольное событие 10</t>
  </si>
  <si>
    <t>Контрольное событие 11</t>
  </si>
  <si>
    <t>Контрольное событие 12</t>
  </si>
  <si>
    <t>1.1.1.</t>
  </si>
  <si>
    <t>1.1.2.</t>
  </si>
  <si>
    <t>2.1.1.</t>
  </si>
  <si>
    <t>2.1.2.</t>
  </si>
  <si>
    <t>2.1.3.</t>
  </si>
  <si>
    <t>3.1.1.</t>
  </si>
  <si>
    <t>Ответственное структурное подразделение ОМСУ (отраслевой (функциональный) орган администрации МОМР "Троицко-Печорский")</t>
  </si>
  <si>
    <t>Реализация в полном объёме образовательными организациями основных общеобразовательных программ</t>
  </si>
  <si>
    <t>Внедрение ФГОС дошкольного  общего образования в дошкольных образовательных организациях</t>
  </si>
  <si>
    <t>80%  ДОО реализуют ФГОС</t>
  </si>
  <si>
    <t>Акимова Н.Г., начальник Управления образования</t>
  </si>
  <si>
    <t>Управление образования АМР «Троицко – Печорский»</t>
  </si>
  <si>
    <t>50% обучающихся обучаются по ФГОС</t>
  </si>
  <si>
    <t>Проведение мониторинга качества образования в ОО</t>
  </si>
  <si>
    <t>увеличение количества ОО, обеспечивающих качественное образование</t>
  </si>
  <si>
    <t>Информационное обеспечение реализации ООП в образовательных организациях</t>
  </si>
  <si>
    <t>Наличие ООП на сайтах образовательных организаций</t>
  </si>
  <si>
    <t xml:space="preserve">Основное мероприятие. Оказание муниципальных услуг организациями  дошкольного образования                      </t>
  </si>
  <si>
    <t>Составление плана - графика прохождения педагогами курсов повышения квалификации</t>
  </si>
  <si>
    <t>Отсутствие педагогов, не прошедших своев-ременное повышение квалификации.</t>
  </si>
  <si>
    <t xml:space="preserve">Исполнение ДОО муниципального задания </t>
  </si>
  <si>
    <t>100% ДОО исполнили муниципальное задание</t>
  </si>
  <si>
    <t xml:space="preserve">Основное мероприятие.
Оказание муниципальных услуг общеобразовательными организациями
</t>
  </si>
  <si>
    <t xml:space="preserve">Исполнение ОО муниципального задания </t>
  </si>
  <si>
    <t>исполнение муниципального задания ОО в полном объёме</t>
  </si>
  <si>
    <t>Контрольное событие 6</t>
  </si>
  <si>
    <t>100% ОО исполнили муниципальное задание</t>
  </si>
  <si>
    <t>1.1.5.</t>
  </si>
  <si>
    <t>Обеспечение качественной подготовки выпускников к государственной итоговой аттестации.</t>
  </si>
  <si>
    <t>Контрольное собятие 9</t>
  </si>
  <si>
    <t>Увеличение доли выпускников  муниципальных общеобразовательных  организаций,  сдавших   единый государственный   экзамен</t>
  </si>
  <si>
    <t>Задача 2. Обеспечение  качества дошкольного и общего образования.</t>
  </si>
  <si>
    <t>Основное мероприятие. Организация досуговой деятельности  с обучающимися и воспитанниками</t>
  </si>
  <si>
    <t>Увеличение количества детей, занятых досуговой деятельностью.</t>
  </si>
  <si>
    <t xml:space="preserve">Основное  мероприятие. 
Предоставление льготы по родительской плате, взымаемой за присмотр и уход за детьми в образовательных организациях, реализующих общеобразовательную программу дошкольного образования, отдельным категориям семей, имеющих детей дошкольного возраста.   
</t>
  </si>
  <si>
    <t>100% охват детей  сирот и детей-инвалидов, получаю-щих льготы по оплате за присмотр и уходу в дошкольной образовательной организации</t>
  </si>
  <si>
    <t>Организационное сопровождение орагнизации итоговой аттестации</t>
  </si>
  <si>
    <t>Обеспечение выплаты материальной поддержки молодым специалистам - педагогам</t>
  </si>
  <si>
    <t>Организация и проведение  районных конкурсов,обеспечение участия в  республиканских очных и заочных мероприя-иях</t>
  </si>
  <si>
    <t>Обеспечение бесплатного дошкольного образования детям - инвалидам дошкольного возраста</t>
  </si>
  <si>
    <t>100% льгота по оплате за присмотр и уход за детьми в образовательной дошкольной организации</t>
  </si>
  <si>
    <t>Основное  мероприятие. Укрепление материально-технической базы и создание безопасных условий в образовательных организациях дошкольного и общего образования.</t>
  </si>
  <si>
    <t xml:space="preserve">Соответствие материально-технической базы современным требованиям. </t>
  </si>
  <si>
    <t>Обеспечение пожарной безопасности</t>
  </si>
  <si>
    <t>Обеспечение доступности ОО  для инвалидов.</t>
  </si>
  <si>
    <t>Увеличение количетсва ОО , которые будут приняты к новому учебному году без замечаний ОНД</t>
  </si>
  <si>
    <t xml:space="preserve">Отсутвие замечаний надзорных органов  в части антитеррористической безопасности, безопасности дорожного движения </t>
  </si>
  <si>
    <t>Укрепление материально - технической базы ОО</t>
  </si>
  <si>
    <t>Увеличение количества ОО, материально- техническая база которых соответствует современным требованиям</t>
  </si>
  <si>
    <t>Увеличение количества ОО, обеспеченных доступностью для инвалидов</t>
  </si>
  <si>
    <t>Основное мероприятие. Организация питания обучающихся 1 – 4 классов в муниципальных образовательных организаций в Республике Коми, реализующих образовательную программу начального общего образования.</t>
  </si>
  <si>
    <t>100% охват обучающихся 1-4 классов питанием</t>
  </si>
  <si>
    <t>Обеспечение бесплатного питания обучающимся 1-4 классов</t>
  </si>
  <si>
    <t>100% охват  обучающихся  1- 4 классов питание</t>
  </si>
  <si>
    <t>Контрольное событие 13.</t>
  </si>
  <si>
    <t>Увеличение количества обучающихся 7-18 лет, принимающих участие в районных, республиканских очных и заочных мероприятиях</t>
  </si>
  <si>
    <t>Премия главы талантливой молодёжи</t>
  </si>
  <si>
    <t>Обеспечение участия обучающихся в Ногодних ёлках мцуниципального, республиканского, всероссийского уровней</t>
  </si>
  <si>
    <t>Обеспечение выплаты премии талантливой молодёжи</t>
  </si>
  <si>
    <t>Поощрение обучающихся участием в Новогодних елках различных уровней</t>
  </si>
  <si>
    <t>Контрольное событие 14.</t>
  </si>
  <si>
    <t>Основное мероприятие.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образования.</t>
  </si>
  <si>
    <t>Увеличение числа образовательных организаций, соответствующих современным требованиям.</t>
  </si>
  <si>
    <t>100% предоставление компенсации родителям (законным представителям) платы за присмотр и уход за детьми, посещающими образовательные организации МР «Троицко – Печорский», реализующие образовательную программу дошкольного образования.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</si>
  <si>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МР «Троицко – Печорский», реализующие образовательную программу дошкольного образования.</t>
  </si>
  <si>
    <t>Контрольное событие 15.</t>
  </si>
  <si>
    <t>100% предоставление услуг педагогическим работникам муниципальных образовательных организаций.</t>
  </si>
  <si>
    <t>Выплата педагогическим работникам льготы по оплате жилого помещения и коммунальных услуг</t>
  </si>
  <si>
    <t>Основное мероприятие. Развитие профессионального мастерства педагогов  образовательных организаций</t>
  </si>
  <si>
    <t>Увеличение педагогических работников, прошедших аттестацию на высшую и первую квалификационные категории и соответствие занимаемой должности, от общего количества педработников.</t>
  </si>
  <si>
    <t>Создание условий для развития профессионального мастерства педагогов</t>
  </si>
  <si>
    <t>Увеличение количества педагогов, представивших опыт работы на различных уровнях и участвующих в профессиональныхконкурсов. Доля педагогических работников, прошедших аттестацию на высшую и первую квалификационные категории и соответствие занимаемой должности, от общего количества педработников.</t>
  </si>
  <si>
    <t>Контрольное событие 17</t>
  </si>
  <si>
    <t>Строительство МОУ СОШ пст. Приуральский на 120 мест</t>
  </si>
  <si>
    <t>использование финансовых средств в полном объёме, выделенных на проведение ремонтных работ</t>
  </si>
  <si>
    <t>Осуществление подвоза необходимых строительных материалов</t>
  </si>
  <si>
    <t xml:space="preserve">Задача 1  Обеспечение доступности дополнительного образования
</t>
  </si>
  <si>
    <t>Основное мероприятие. Оказание муниципальных услуг организациями дополнительного образования</t>
  </si>
  <si>
    <t>Увеличение количества детей, охваченных образовательными программами дополнительного образования в общей численности детей и молодежи в возрасте 5-18 лет.</t>
  </si>
  <si>
    <t>Исполнение муниципального задания орагнизацийе дополнительного образования</t>
  </si>
  <si>
    <t>Исполнение муниципального задания МОУДОД в полном объёме</t>
  </si>
  <si>
    <t>Контрольное событие 18</t>
  </si>
  <si>
    <t>Контрольное событие 19</t>
  </si>
  <si>
    <t>100%  педагогических работников дополнительного образования, указанных в плане -графике, прошли повышение квалификации или профессиональную переподготовку</t>
  </si>
  <si>
    <t xml:space="preserve">Задача 2  Повышение качества дополнительного образования
</t>
  </si>
  <si>
    <t xml:space="preserve">Основное мероприятие.
Укрепление материально-технической базы и создание безопасных условий в муниципальных образовательных организациях
</t>
  </si>
  <si>
    <t>создание условий по обеспечению антитеррористической безопасности</t>
  </si>
  <si>
    <t>Отсутвие замечаний надзорных органов  в части антитеррористической безопасности</t>
  </si>
  <si>
    <t>Увеличение количетсва ОО, которые будут приняты к новому учебному году без замечаний ОНД</t>
  </si>
  <si>
    <t>Контрольное событие 20</t>
  </si>
  <si>
    <t>Задача 1.Оздоровление, отдых детей и трудоустройство подростков</t>
  </si>
  <si>
    <t xml:space="preserve">Основное мероприятие:Организация трудоустройства обучающихся. </t>
  </si>
  <si>
    <t>Выполнение  показатлей  охвата  трудоустройтсвом  несорвершенолетних граждан. Своевременная выплата заработной платы.</t>
  </si>
  <si>
    <t xml:space="preserve">Организация работы по  оплате труда обучающихся </t>
  </si>
  <si>
    <t xml:space="preserve"> Удельный вес населения в возрасте от 14 до 18 лет трудоустроенных в каникулярный период от (от установленной квоты)  100% освоение выделенных средств по иным субсидиям.</t>
  </si>
  <si>
    <t xml:space="preserve">Основное мероприятие.
Обеспечение оздоровления и  отдыха детей на территории МР «Троицко – Печорский» 
</t>
  </si>
  <si>
    <t xml:space="preserve">обеспечение населения  правом  на
получение качественного отдыха и оздоровления  детей
</t>
  </si>
  <si>
    <t xml:space="preserve">Составление плана охвата обучающихся оздоровлением по   ОО </t>
  </si>
  <si>
    <t>Удельный вес детей приоритетных категорий охваченных оздоровлением  от общего количества детей данной категории.</t>
  </si>
  <si>
    <t xml:space="preserve">Организация  работы различных форм отдха и оздоровления обучающихся  </t>
  </si>
  <si>
    <t xml:space="preserve">Выполнение показателей охвата обучающихся  отдыхом и оздоровлением  </t>
  </si>
  <si>
    <t>Контрольное событие 21</t>
  </si>
  <si>
    <t>Контрольное событие 22</t>
  </si>
  <si>
    <t>Контрольное событие 23</t>
  </si>
  <si>
    <t>Контрольное событие 24</t>
  </si>
  <si>
    <t xml:space="preserve">Основное мероприятие.
Обеспечение деятельности подведомственных учреждений.
</t>
  </si>
  <si>
    <t>100% исполнение выделенного финансирования на реализацию мероприятий Программы на муниципальном уровне.</t>
  </si>
  <si>
    <t>Мониторинг результатов исполнения программы "Развитие образования"</t>
  </si>
  <si>
    <t>Обеспечение деятельности подведомтсвенных учреждений</t>
  </si>
  <si>
    <t>Основное мероприятие.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типа.</t>
  </si>
  <si>
    <t>100% сполнение выделенного финансирования на реализацию мероприятий Программы на муниципальном уровне.</t>
  </si>
  <si>
    <t>Приобретение необходимой продукции для обработки документации</t>
  </si>
  <si>
    <t>Контрольное событие 25</t>
  </si>
  <si>
    <t>Контрольное событие 26</t>
  </si>
  <si>
    <t>100% достижение показателей (индикаторов) Программы и подпрограмм</t>
  </si>
  <si>
    <t>Контрольное событие 27</t>
  </si>
  <si>
    <t>04.1.7301</t>
  </si>
  <si>
    <t>Исполнение муниципального задания ДОО в полном объёме</t>
  </si>
  <si>
    <t>04.1.0420</t>
  </si>
  <si>
    <t>04.1.0421</t>
  </si>
  <si>
    <t>04.1.0401</t>
  </si>
  <si>
    <t>04.1.0402</t>
  </si>
  <si>
    <t>04.1.0403</t>
  </si>
  <si>
    <t>5</t>
  </si>
  <si>
    <t>04.1.0404</t>
  </si>
  <si>
    <t>04.1.0406</t>
  </si>
  <si>
    <t>Создание условий по обеспечению антитеррористической безопасности, безопасности дорожного движения</t>
  </si>
  <si>
    <t>04.1.7401</t>
  </si>
  <si>
    <t>1</t>
  </si>
  <si>
    <t>04.1.0405</t>
  </si>
  <si>
    <t>Отдел промышленности, сторительства и ЖКХ администрации муниципального района "Троицко-Печорский"</t>
  </si>
  <si>
    <t>04.1.7302</t>
  </si>
  <si>
    <t>04.1.7319</t>
  </si>
  <si>
    <t>04.1.0407</t>
  </si>
  <si>
    <t>04.2.0423</t>
  </si>
  <si>
    <t>04.1.0411; 04.1.7202.</t>
  </si>
  <si>
    <t>04.2.0406</t>
  </si>
  <si>
    <t>04.4.0452</t>
  </si>
  <si>
    <t>04.3.0410</t>
  </si>
  <si>
    <t>04.3.0409</t>
  </si>
  <si>
    <t>1.1.</t>
  </si>
  <si>
    <t>1.2.</t>
  </si>
  <si>
    <t>1.2.1.</t>
  </si>
  <si>
    <t>1.2.2.</t>
  </si>
  <si>
    <t>1.3.</t>
  </si>
  <si>
    <t>1.3.1.</t>
  </si>
  <si>
    <t>1.3.2.</t>
  </si>
  <si>
    <t>1.4.</t>
  </si>
  <si>
    <t>1.4.1.</t>
  </si>
  <si>
    <t>обновление кадрового состава педагогов  образовательных организаций</t>
  </si>
  <si>
    <t>1.5.</t>
  </si>
  <si>
    <t>1.5.1.</t>
  </si>
  <si>
    <t>2.1.</t>
  </si>
  <si>
    <t>2.2.</t>
  </si>
  <si>
    <t>2.2.1.</t>
  </si>
  <si>
    <t>2.3.</t>
  </si>
  <si>
    <t>2.3.1.</t>
  </si>
  <si>
    <t>2.3.2.</t>
  </si>
  <si>
    <t>2.4.</t>
  </si>
  <si>
    <t>2.4.1.</t>
  </si>
  <si>
    <t>2.5.</t>
  </si>
  <si>
    <t>2.5.1.</t>
  </si>
  <si>
    <t>2.6.</t>
  </si>
  <si>
    <t>2.6.1.</t>
  </si>
  <si>
    <t>2.7.</t>
  </si>
  <si>
    <t>2.7.1.</t>
  </si>
  <si>
    <t>2.8.</t>
  </si>
  <si>
    <t>2.8.1.</t>
  </si>
  <si>
    <t>3.1.</t>
  </si>
  <si>
    <t xml:space="preserve">обеспечение населения  правом  на получение качественногообщедоступного и бесплатного начального общего, основного общего, среднего общего образования.
</t>
  </si>
  <si>
    <r>
      <t>Задача 3. Развитие кадровых ресурсов.</t>
    </r>
    <r>
      <rPr>
        <b/>
        <sz val="10"/>
        <color indexed="8"/>
        <rFont val="Calibri"/>
        <family val="2"/>
      </rPr>
      <t xml:space="preserve">
</t>
    </r>
  </si>
  <si>
    <t xml:space="preserve">обеспечение населения  правом  на получение качествен-ного дошкольного.
</t>
  </si>
  <si>
    <t>Подпрограмма 1. «Развитие системы дошкольного и общего образования»</t>
  </si>
  <si>
    <r>
      <t>Подпрограмма 2.   «Дополнительное образование»</t>
    </r>
    <r>
      <rPr>
        <b/>
        <sz val="10"/>
        <color indexed="8"/>
        <rFont val="Calibri"/>
        <family val="2"/>
      </rPr>
      <t xml:space="preserve">
</t>
    </r>
  </si>
  <si>
    <t>Подпрограмма 3. «Оздоровление, отдых детей и трудоустройство подростков»</t>
  </si>
  <si>
    <t xml:space="preserve">Подпрограмма 4. «Обеспечение реализации муниципальной программы»
</t>
  </si>
  <si>
    <t xml:space="preserve"> </t>
  </si>
  <si>
    <r>
      <t>по реализации муниципальной программы администрации МР "Троицко-Печорский"  "Развитие образования</t>
    </r>
    <r>
      <rPr>
        <sz val="14"/>
        <rFont val="Times New Roman"/>
        <family val="1"/>
      </rPr>
      <t xml:space="preserve"> на 2014-2020 годы"</t>
    </r>
  </si>
  <si>
    <t>Итого по программе</t>
  </si>
  <si>
    <t>Задача 1.  «Обеспечение доступности дошкольного и общего образования»</t>
  </si>
  <si>
    <t>Основное мероприятие: Реализация муниципальными дошкольными, общеобразовательными организациями в Республике Коми общеобразовательных программ</t>
  </si>
  <si>
    <r>
      <t xml:space="preserve">Реализация муниципальными дошкольными, общеобразовательными организациями в Республике Коми </t>
    </r>
    <r>
      <rPr>
        <sz val="10"/>
        <rFont val="Times New Roman"/>
        <family val="1"/>
      </rPr>
      <t>образовательных прог</t>
    </r>
    <r>
      <rPr>
        <sz val="10"/>
        <color indexed="8"/>
        <rFont val="Times New Roman"/>
        <family val="1"/>
      </rPr>
      <t>рамм</t>
    </r>
  </si>
  <si>
    <t xml:space="preserve">Задача 1  Обеспечение деятельности подведомственныхорганизаций.
</t>
  </si>
  <si>
    <t>Разработан и проведён  мониторинг качества образования в ОО, вявлены проблемы по итогам мониторинга, обозначены пути решения</t>
  </si>
  <si>
    <t xml:space="preserve">Официальные сайты ведутся ОО в соответсвии с требованиями  </t>
  </si>
  <si>
    <t>100% педагогов в соответсвии с планом - графиком повысили квалификацию</t>
  </si>
  <si>
    <t>Выплачена материальная поддержка молодым специалистам</t>
  </si>
  <si>
    <t xml:space="preserve"> Увеличится доля выпускников 11 (12) классов, получивших аттестат о среднем общем образовании</t>
  </si>
  <si>
    <t>100% ОО  приняты к новому учебному году</t>
  </si>
  <si>
    <t>100%  обучающихся 1-4 классов охвачены питанием</t>
  </si>
  <si>
    <t>Исполнено постановление "О поддержке одарённых и талантливых детей и молодёжи на территории МР "Троицко - Печорский"</t>
  </si>
  <si>
    <t>Уменьшится количество образовательных организаций, которые находятся в аварийном состоянии</t>
  </si>
  <si>
    <t>Контрольное событие 16.</t>
  </si>
  <si>
    <t>Предоставлена компенсация  100% родителям (законным представителям) платы за присмотр и уход за детьми, посещающими образовательные организации МР «Троицко – Печорский», реализующие образовательную программу дошкольного образования.</t>
  </si>
  <si>
    <t>Выплачены педагогическим работникам льготы по оплате жилого помещения и коммунальных услуг</t>
  </si>
  <si>
    <t>Педагоги приняли участие в конкурсах профессионального мастерства, представили опыт работы на различных уровнях, прошли аттестацию на категорию</t>
  </si>
  <si>
    <t>100% исполнено муниципальное задание МОУДОД "ЦВР"</t>
  </si>
  <si>
    <t xml:space="preserve"> ОО  принята к новому учебному году без замечаний</t>
  </si>
  <si>
    <t xml:space="preserve">100% освоены денежные средства  муниципального бюджета 
</t>
  </si>
  <si>
    <t xml:space="preserve"> 100% выполнены  установленные показатели по охвату обучающихся </t>
  </si>
  <si>
    <t>Контрольное событие 28</t>
  </si>
  <si>
    <t xml:space="preserve">Показатели (индикаторя) Программы и подпрограмм исполнены на 100% </t>
  </si>
  <si>
    <t>100% исполнено выделенное финансирование на реализацию мероприятий Программы на муниципальном уровне.</t>
  </si>
  <si>
    <t>Контрольное событие 29</t>
  </si>
  <si>
    <t xml:space="preserve">100% освоены денежные средства  из различных источников финанисрованеия.   </t>
  </si>
  <si>
    <t>100% ОО выполнили установленные показатели по организованному отдыху и оздоровлению обучающихся</t>
  </si>
  <si>
    <t>Предоставлены 100% семей, имеющих детей - инвалидов дошкольного возраста,  льготы по выплате, взимаемой за присмотр и уход за детьми</t>
  </si>
  <si>
    <t xml:space="preserve">Увеличится количество обучающихся  5-18 лет, принимающих участие в районных, республиканских очных и заочных мероприятиях, от общего числа обучающихся 5-18 лет (в сравнении с предыдущим периодом). </t>
  </si>
  <si>
    <t>Контрольное событие 30</t>
  </si>
  <si>
    <t>Контрольное событие 31</t>
  </si>
  <si>
    <t xml:space="preserve">Основное мероприятие.                                                                                                       Мероприятие по проведению оздоровительной кампании детей
</t>
  </si>
  <si>
    <t xml:space="preserve">обеспечение населения  правом  на
получение качественного отдыха и оздоровления  детей в летний период
</t>
  </si>
  <si>
    <t>Составление плана охвата обучающихся оздоровлением в летний период</t>
  </si>
  <si>
    <t>Организация  работы различных форм отдха и оздоровления обучающихся  в летний период</t>
  </si>
  <si>
    <t>Выполнение показателей охвата обучающихся  отдыхом и оздоровлением  в летний период</t>
  </si>
  <si>
    <t xml:space="preserve">100% освоены денежные средства  из республиканского  бюджета </t>
  </si>
  <si>
    <t>Контрольное событие 32</t>
  </si>
  <si>
    <t>1.3.3.</t>
  </si>
  <si>
    <t>1.3.4.</t>
  </si>
  <si>
    <t>Основное  мероприятие.  Реализация  мер по привлечению специалистов для работы в учреждениях, финансируемых из бюджета муниципального района «Троицко – Печорский»</t>
  </si>
  <si>
    <r>
      <t xml:space="preserve">Основное мероприятие. </t>
    </r>
    <r>
      <rPr>
        <b/>
        <sz val="10"/>
        <rFont val="Times New Roman"/>
        <family val="1"/>
      </rPr>
      <t>О</t>
    </r>
    <r>
      <rPr>
        <b/>
        <sz val="10"/>
        <color indexed="8"/>
        <rFont val="Times New Roman"/>
        <family val="1"/>
      </rPr>
      <t xml:space="preserve">рганизация и проведении государственной итоговой аттестации обучающихся, освоивших образовательные программы основного общего и среднего общего образования на территории муниципального района «Троицко – Печорский».                         </t>
    </r>
  </si>
  <si>
    <t>Основное мероприятие. Поддержка одаренных и талантливых детей и молодежи на территории МР "Троицко-Печорский"</t>
  </si>
  <si>
    <t>2.4.2.</t>
  </si>
  <si>
    <t>2.4.3.</t>
  </si>
  <si>
    <t>2.4.4.</t>
  </si>
  <si>
    <t>Основное мероприятие. Строительство объектов социальной сферы в сельской местности</t>
  </si>
  <si>
    <t>В 1000%  образовательных организаций дошкольного образования разработаны и реализованы ООПДОО в соответствии с ФГОС</t>
  </si>
  <si>
    <t xml:space="preserve">В 100% общеобразовательных организациях разработаны и реализованы ООП в соответствии с ФГОС НОО, ООО
</t>
  </si>
  <si>
    <t xml:space="preserve">Реализация  ФГОС основного  общего образования (в соответствии с графиком), реализация ФГОС на уровне начального общего образования </t>
  </si>
  <si>
    <t xml:space="preserve">Аврамчик Н.В. </t>
  </si>
  <si>
    <t>Удельный вес детей приоритетных категорий, охваченных оздоровлением  от общего количества детей данной категории.</t>
  </si>
  <si>
    <t xml:space="preserve">                  к постановлению администрации МР "Троицко-Печорский" </t>
  </si>
  <si>
    <t>на 2016 год и плановый период 2017 и 2018 года</t>
  </si>
  <si>
    <t>2018 год</t>
  </si>
  <si>
    <t>2018 год,                                                              квартал</t>
  </si>
  <si>
    <t xml:space="preserve">Управление образования </t>
  </si>
  <si>
    <t xml:space="preserve">от  13 мая 2016 г. №   05/ 342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</si>
</sst>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2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9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Calibri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9" fillId="30" borderId="8" applyNumberFormat="0" applyFont="0" applyAlignment="0" applyProtection="0"/>
    <xf numFmtId="9" fontId="19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2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 vertical="center"/>
    </xf>
    <xf numFmtId="0" fontId="3" fillId="32" borderId="0" xfId="0" applyNumberFormat="1" applyFont="1" applyFill="1" applyAlignment="1">
      <alignment horizontal="center"/>
    </xf>
    <xf numFmtId="0" fontId="3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/>
    </xf>
    <xf numFmtId="0" fontId="3" fillId="32" borderId="0" xfId="0" applyNumberFormat="1" applyFont="1" applyFill="1" applyAlignment="1">
      <alignment/>
    </xf>
    <xf numFmtId="0" fontId="2" fillId="32" borderId="0" xfId="0" applyFont="1" applyFill="1" applyAlignment="1">
      <alignment horizontal="center"/>
    </xf>
    <xf numFmtId="0" fontId="10" fillId="32" borderId="0" xfId="0" applyFont="1" applyFill="1" applyAlignment="1">
      <alignment/>
    </xf>
    <xf numFmtId="2" fontId="3" fillId="32" borderId="0" xfId="0" applyNumberFormat="1" applyFont="1" applyFill="1" applyAlignment="1">
      <alignment/>
    </xf>
    <xf numFmtId="2" fontId="10" fillId="32" borderId="0" xfId="0" applyNumberFormat="1" applyFont="1" applyFill="1" applyAlignment="1">
      <alignment/>
    </xf>
    <xf numFmtId="0" fontId="3" fillId="32" borderId="0" xfId="0" applyFont="1" applyFill="1" applyAlignment="1">
      <alignment horizontal="left"/>
    </xf>
    <xf numFmtId="0" fontId="6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5" fillId="32" borderId="0" xfId="0" applyFont="1" applyFill="1" applyAlignment="1">
      <alignment/>
    </xf>
    <xf numFmtId="4" fontId="13" fillId="0" borderId="10" xfId="0" applyNumberFormat="1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10" fillId="32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1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19" fillId="32" borderId="0" xfId="0" applyFont="1" applyFill="1" applyAlignment="1">
      <alignment vertical="center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4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left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1" fontId="13" fillId="0" borderId="10" xfId="0" applyNumberFormat="1" applyFont="1" applyFill="1" applyBorder="1" applyAlignment="1">
      <alignment horizontal="left" wrapText="1"/>
    </xf>
    <xf numFmtId="16" fontId="12" fillId="0" borderId="10" xfId="0" applyNumberFormat="1" applyFont="1" applyFill="1" applyBorder="1" applyAlignment="1">
      <alignment horizontal="left" wrapText="1"/>
    </xf>
    <xf numFmtId="1" fontId="12" fillId="0" borderId="10" xfId="0" applyNumberFormat="1" applyFont="1" applyFill="1" applyBorder="1" applyAlignment="1">
      <alignment horizontal="left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14" fontId="13" fillId="0" borderId="10" xfId="0" applyNumberFormat="1" applyFont="1" applyFill="1" applyBorder="1" applyAlignment="1">
      <alignment horizontal="center" wrapText="1"/>
    </xf>
    <xf numFmtId="14" fontId="16" fillId="0" borderId="10" xfId="0" applyNumberFormat="1" applyFont="1" applyFill="1" applyBorder="1" applyAlignment="1">
      <alignment horizontal="left" wrapText="1"/>
    </xf>
    <xf numFmtId="14" fontId="18" fillId="0" borderId="10" xfId="0" applyNumberFormat="1" applyFont="1" applyFill="1" applyBorder="1" applyAlignment="1">
      <alignment horizontal="left" wrapText="1"/>
    </xf>
    <xf numFmtId="14" fontId="13" fillId="0" borderId="10" xfId="0" applyNumberFormat="1" applyFont="1" applyFill="1" applyBorder="1" applyAlignment="1">
      <alignment horizontal="left" wrapText="1"/>
    </xf>
    <xf numFmtId="14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14" fontId="12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/>
    </xf>
    <xf numFmtId="14" fontId="1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4" fontId="12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13" fillId="0" borderId="10" xfId="0" applyNumberFormat="1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/>
    </xf>
    <xf numFmtId="16" fontId="13" fillId="0" borderId="10" xfId="0" applyNumberFormat="1" applyFont="1" applyFill="1" applyBorder="1" applyAlignment="1">
      <alignment horizontal="left" vertical="center"/>
    </xf>
    <xf numFmtId="16" fontId="12" fillId="0" borderId="10" xfId="0" applyNumberFormat="1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8" fillId="0" borderId="1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1" fillId="32" borderId="0" xfId="0" applyFont="1" applyFill="1" applyAlignment="1">
      <alignment horizontal="right"/>
    </xf>
    <xf numFmtId="0" fontId="20" fillId="32" borderId="0" xfId="0" applyFont="1" applyFill="1" applyAlignment="1">
      <alignment horizontal="right" vertical="top" wrapText="1"/>
    </xf>
    <xf numFmtId="0" fontId="1" fillId="32" borderId="0" xfId="0" applyFont="1" applyFill="1" applyAlignment="1">
      <alignment horizontal="right" vertical="top" wrapText="1"/>
    </xf>
    <xf numFmtId="0" fontId="4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1" fillId="32" borderId="0" xfId="0" applyFont="1" applyFill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wrapText="1"/>
    </xf>
    <xf numFmtId="16" fontId="13" fillId="0" borderId="10" xfId="0" applyNumberFormat="1" applyFont="1" applyFill="1" applyBorder="1" applyAlignment="1">
      <alignment horizontal="left" wrapText="1"/>
    </xf>
    <xf numFmtId="16" fontId="12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56" fillId="0" borderId="14" xfId="0" applyFont="1" applyFill="1" applyBorder="1" applyAlignment="1">
      <alignment horizontal="left" wrapText="1"/>
    </xf>
    <xf numFmtId="0" fontId="56" fillId="0" borderId="15" xfId="0" applyFont="1" applyFill="1" applyBorder="1" applyAlignment="1">
      <alignment horizontal="left" wrapText="1"/>
    </xf>
    <xf numFmtId="0" fontId="56" fillId="0" borderId="16" xfId="0" applyFont="1" applyFill="1" applyBorder="1" applyAlignment="1">
      <alignment horizontal="left" wrapText="1"/>
    </xf>
    <xf numFmtId="0" fontId="56" fillId="0" borderId="17" xfId="0" applyFont="1" applyFill="1" applyBorder="1" applyAlignment="1">
      <alignment horizontal="left" wrapText="1"/>
    </xf>
    <xf numFmtId="0" fontId="56" fillId="0" borderId="18" xfId="0" applyFont="1" applyFill="1" applyBorder="1" applyAlignment="1">
      <alignment horizontal="left" wrapText="1"/>
    </xf>
    <xf numFmtId="0" fontId="56" fillId="0" borderId="19" xfId="0" applyFont="1" applyFill="1" applyBorder="1" applyAlignment="1">
      <alignment horizontal="left" wrapText="1"/>
    </xf>
    <xf numFmtId="0" fontId="56" fillId="0" borderId="0" xfId="0" applyFont="1" applyFill="1" applyAlignment="1">
      <alignment horizontal="left" wrapText="1"/>
    </xf>
    <xf numFmtId="0" fontId="56" fillId="0" borderId="2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/>
    </xf>
    <xf numFmtId="0" fontId="13" fillId="0" borderId="12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0" fontId="18" fillId="0" borderId="21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left"/>
    </xf>
    <xf numFmtId="0" fontId="13" fillId="0" borderId="12" xfId="0" applyNumberFormat="1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top" wrapText="1"/>
    </xf>
    <xf numFmtId="16" fontId="13" fillId="0" borderId="10" xfId="0" applyNumberFormat="1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horizontal="left" wrapText="1"/>
    </xf>
    <xf numFmtId="0" fontId="18" fillId="0" borderId="17" xfId="0" applyFont="1" applyFill="1" applyBorder="1" applyAlignment="1">
      <alignment horizontal="left" wrapText="1"/>
    </xf>
    <xf numFmtId="0" fontId="18" fillId="0" borderId="20" xfId="0" applyFont="1" applyFill="1" applyBorder="1" applyAlignment="1">
      <alignment horizontal="left" wrapText="1"/>
    </xf>
    <xf numFmtId="0" fontId="18" fillId="0" borderId="18" xfId="0" applyFont="1" applyFill="1" applyBorder="1" applyAlignment="1">
      <alignment horizontal="left" wrapText="1"/>
    </xf>
    <xf numFmtId="4" fontId="13" fillId="0" borderId="10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3" fillId="0" borderId="10" xfId="0" applyNumberFormat="1" applyFont="1" applyFill="1" applyBorder="1" applyAlignment="1">
      <alignment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9"/>
  <sheetViews>
    <sheetView tabSelected="1" view="pageBreakPreview" zoomScale="60" zoomScaleNormal="93" zoomScalePageLayoutView="120" workbookViewId="0" topLeftCell="A1">
      <selection activeCell="K88" sqref="K88"/>
    </sheetView>
  </sheetViews>
  <sheetFormatPr defaultColWidth="8.75390625" defaultRowHeight="15.75"/>
  <cols>
    <col min="1" max="1" width="6.875" style="1" customWidth="1"/>
    <col min="2" max="2" width="20.25390625" style="2" customWidth="1"/>
    <col min="3" max="3" width="4.625" style="2" customWidth="1"/>
    <col min="4" max="4" width="19.375" style="3" customWidth="1"/>
    <col min="5" max="5" width="16.875" style="4" customWidth="1"/>
    <col min="6" max="6" width="26.25390625" style="5" customWidth="1"/>
    <col min="7" max="7" width="8.875" style="6" bestFit="1" customWidth="1"/>
    <col min="8" max="8" width="9.375" style="6" customWidth="1"/>
    <col min="9" max="9" width="8.625" style="7" customWidth="1"/>
    <col min="10" max="10" width="4.75390625" style="7" customWidth="1"/>
    <col min="11" max="11" width="19.75390625" style="7" customWidth="1"/>
    <col min="12" max="14" width="12.00390625" style="7" customWidth="1"/>
    <col min="15" max="26" width="2.25390625" style="8" customWidth="1"/>
    <col min="27" max="16384" width="8.75390625" style="8" customWidth="1"/>
  </cols>
  <sheetData>
    <row r="1" spans="9:26" ht="15.75">
      <c r="I1" s="25"/>
      <c r="J1" s="25"/>
      <c r="K1" s="25"/>
      <c r="L1" s="25"/>
      <c r="M1" s="100" t="s">
        <v>16</v>
      </c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8:26" ht="15.75">
      <c r="H2" s="9"/>
      <c r="I2" s="100" t="s">
        <v>268</v>
      </c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3:26" ht="12">
      <c r="M3" s="101" t="s">
        <v>273</v>
      </c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</row>
    <row r="4" spans="13:26" ht="17.25" customHeight="1"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</row>
    <row r="5" spans="2:14" ht="12">
      <c r="B5" s="103" t="s">
        <v>0</v>
      </c>
      <c r="C5" s="103"/>
      <c r="D5" s="103"/>
      <c r="E5" s="103"/>
      <c r="F5" s="103"/>
      <c r="G5" s="103"/>
      <c r="L5" s="104" t="s">
        <v>1</v>
      </c>
      <c r="M5" s="104"/>
      <c r="N5" s="104"/>
    </row>
    <row r="6" spans="2:26" ht="18.75">
      <c r="B6" s="105" t="s">
        <v>15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2:26" ht="18.75">
      <c r="B7" s="105" t="s">
        <v>214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2:26" ht="18.75">
      <c r="B8" s="106" t="s">
        <v>269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2:14" ht="2.25" customHeight="1">
      <c r="B9" s="103" t="s">
        <v>2</v>
      </c>
      <c r="C9" s="103"/>
      <c r="D9" s="103"/>
      <c r="E9" s="103"/>
      <c r="F9" s="103"/>
      <c r="G9" s="103"/>
      <c r="L9" s="104" t="s">
        <v>2</v>
      </c>
      <c r="M9" s="104"/>
      <c r="N9" s="104"/>
    </row>
    <row r="10" spans="1:26" s="7" customFormat="1" ht="36.75" customHeight="1">
      <c r="A10" s="107" t="s">
        <v>4</v>
      </c>
      <c r="B10" s="108" t="s">
        <v>5</v>
      </c>
      <c r="C10" s="108" t="s">
        <v>14</v>
      </c>
      <c r="D10" s="109" t="s">
        <v>6</v>
      </c>
      <c r="E10" s="108" t="s">
        <v>43</v>
      </c>
      <c r="F10" s="108" t="s">
        <v>7</v>
      </c>
      <c r="G10" s="107" t="s">
        <v>8</v>
      </c>
      <c r="H10" s="107" t="s">
        <v>9</v>
      </c>
      <c r="I10" s="108" t="s">
        <v>17</v>
      </c>
      <c r="J10" s="108" t="s">
        <v>3</v>
      </c>
      <c r="K10" s="108" t="s">
        <v>18</v>
      </c>
      <c r="L10" s="108"/>
      <c r="M10" s="108"/>
      <c r="N10" s="108"/>
      <c r="O10" s="110" t="s">
        <v>11</v>
      </c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</row>
    <row r="11" spans="1:26" s="7" customFormat="1" ht="35.25" customHeight="1">
      <c r="A11" s="107"/>
      <c r="B11" s="108"/>
      <c r="C11" s="108"/>
      <c r="D11" s="109"/>
      <c r="E11" s="108"/>
      <c r="F11" s="108"/>
      <c r="G11" s="107"/>
      <c r="H11" s="107"/>
      <c r="I11" s="108"/>
      <c r="J11" s="108"/>
      <c r="K11" s="108" t="s">
        <v>10</v>
      </c>
      <c r="L11" s="108" t="s">
        <v>19</v>
      </c>
      <c r="M11" s="108"/>
      <c r="N11" s="108"/>
      <c r="O11" s="108" t="s">
        <v>22</v>
      </c>
      <c r="P11" s="108"/>
      <c r="Q11" s="108"/>
      <c r="R11" s="108"/>
      <c r="S11" s="108" t="s">
        <v>23</v>
      </c>
      <c r="T11" s="108"/>
      <c r="U11" s="108"/>
      <c r="V11" s="108"/>
      <c r="W11" s="108" t="s">
        <v>271</v>
      </c>
      <c r="X11" s="108"/>
      <c r="Y11" s="108"/>
      <c r="Z11" s="108"/>
    </row>
    <row r="12" spans="1:26" s="7" customFormat="1" ht="37.5" customHeight="1">
      <c r="A12" s="107"/>
      <c r="B12" s="108"/>
      <c r="C12" s="108"/>
      <c r="D12" s="109"/>
      <c r="E12" s="108"/>
      <c r="F12" s="108"/>
      <c r="G12" s="107"/>
      <c r="H12" s="107"/>
      <c r="I12" s="108"/>
      <c r="J12" s="108"/>
      <c r="K12" s="108"/>
      <c r="L12" s="32" t="s">
        <v>13</v>
      </c>
      <c r="M12" s="32" t="s">
        <v>24</v>
      </c>
      <c r="N12" s="32" t="s">
        <v>270</v>
      </c>
      <c r="O12" s="34">
        <v>1</v>
      </c>
      <c r="P12" s="34">
        <v>2</v>
      </c>
      <c r="Q12" s="34">
        <v>3</v>
      </c>
      <c r="R12" s="34">
        <v>4</v>
      </c>
      <c r="S12" s="34">
        <v>1</v>
      </c>
      <c r="T12" s="34">
        <v>2</v>
      </c>
      <c r="U12" s="34">
        <v>3</v>
      </c>
      <c r="V12" s="34">
        <v>4</v>
      </c>
      <c r="W12" s="34">
        <v>1</v>
      </c>
      <c r="X12" s="34">
        <v>2</v>
      </c>
      <c r="Y12" s="34">
        <v>3</v>
      </c>
      <c r="Z12" s="34">
        <v>4</v>
      </c>
    </row>
    <row r="13" spans="1:26" s="10" customFormat="1" ht="12.75">
      <c r="A13" s="35">
        <v>1</v>
      </c>
      <c r="B13" s="32">
        <v>1</v>
      </c>
      <c r="C13" s="32">
        <v>2</v>
      </c>
      <c r="D13" s="32">
        <v>3</v>
      </c>
      <c r="E13" s="32">
        <v>4</v>
      </c>
      <c r="F13" s="32">
        <v>5</v>
      </c>
      <c r="G13" s="31">
        <v>6</v>
      </c>
      <c r="H13" s="31">
        <v>7</v>
      </c>
      <c r="I13" s="32">
        <v>8</v>
      </c>
      <c r="J13" s="32">
        <v>9</v>
      </c>
      <c r="K13" s="32">
        <v>10</v>
      </c>
      <c r="L13" s="32">
        <v>11</v>
      </c>
      <c r="M13" s="32">
        <v>12</v>
      </c>
      <c r="N13" s="32">
        <v>13</v>
      </c>
      <c r="O13" s="36">
        <v>14</v>
      </c>
      <c r="P13" s="36">
        <v>15</v>
      </c>
      <c r="Q13" s="36">
        <v>16</v>
      </c>
      <c r="R13" s="36">
        <v>17</v>
      </c>
      <c r="S13" s="36">
        <v>18</v>
      </c>
      <c r="T13" s="36">
        <v>19</v>
      </c>
      <c r="U13" s="36">
        <v>20</v>
      </c>
      <c r="V13" s="36">
        <v>21</v>
      </c>
      <c r="W13" s="36">
        <v>22</v>
      </c>
      <c r="X13" s="36">
        <v>23</v>
      </c>
      <c r="Y13" s="36">
        <v>24</v>
      </c>
      <c r="Z13" s="36">
        <v>25</v>
      </c>
    </row>
    <row r="14" spans="1:26" ht="15" customHeight="1">
      <c r="A14" s="111" t="s">
        <v>209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</row>
    <row r="15" spans="1:26" ht="15" customHeight="1">
      <c r="A15" s="112" t="s">
        <v>216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 spans="1:26" s="11" customFormat="1" ht="56.25" customHeight="1">
      <c r="A16" s="39" t="s">
        <v>177</v>
      </c>
      <c r="B16" s="118" t="s">
        <v>54</v>
      </c>
      <c r="C16" s="118"/>
      <c r="D16" s="118"/>
      <c r="E16" s="118"/>
      <c r="F16" s="41" t="s">
        <v>208</v>
      </c>
      <c r="G16" s="42">
        <v>42370</v>
      </c>
      <c r="H16" s="42">
        <v>43465</v>
      </c>
      <c r="I16" s="43" t="s">
        <v>155</v>
      </c>
      <c r="J16" s="37">
        <v>4</v>
      </c>
      <c r="K16" s="29">
        <f aca="true" t="shared" si="0" ref="K16:K21">L16+M16+N16</f>
        <v>19625403</v>
      </c>
      <c r="L16" s="29">
        <f>L17+L18</f>
        <v>8425403</v>
      </c>
      <c r="M16" s="29">
        <f>M17+M18</f>
        <v>6000000</v>
      </c>
      <c r="N16" s="29">
        <f>N17+N18</f>
        <v>5200000</v>
      </c>
      <c r="O16" s="44" t="s">
        <v>12</v>
      </c>
      <c r="P16" s="44" t="s">
        <v>12</v>
      </c>
      <c r="Q16" s="44" t="s">
        <v>12</v>
      </c>
      <c r="R16" s="44" t="s">
        <v>12</v>
      </c>
      <c r="S16" s="44" t="s">
        <v>12</v>
      </c>
      <c r="T16" s="44" t="s">
        <v>12</v>
      </c>
      <c r="U16" s="44" t="s">
        <v>12</v>
      </c>
      <c r="V16" s="44" t="s">
        <v>12</v>
      </c>
      <c r="W16" s="44" t="s">
        <v>12</v>
      </c>
      <c r="X16" s="44" t="s">
        <v>12</v>
      </c>
      <c r="Y16" s="44" t="s">
        <v>12</v>
      </c>
      <c r="Z16" s="44" t="s">
        <v>12</v>
      </c>
    </row>
    <row r="17" spans="1:26" ht="55.5" customHeight="1">
      <c r="A17" s="45" t="s">
        <v>37</v>
      </c>
      <c r="B17" s="27" t="s">
        <v>55</v>
      </c>
      <c r="C17" s="27"/>
      <c r="D17" s="27" t="s">
        <v>47</v>
      </c>
      <c r="E17" s="27" t="s">
        <v>48</v>
      </c>
      <c r="F17" s="27" t="s">
        <v>56</v>
      </c>
      <c r="G17" s="46">
        <v>42370</v>
      </c>
      <c r="H17" s="46">
        <v>43465</v>
      </c>
      <c r="I17" s="32"/>
      <c r="J17" s="32"/>
      <c r="K17" s="29">
        <f t="shared" si="0"/>
        <v>0</v>
      </c>
      <c r="L17" s="28"/>
      <c r="M17" s="28"/>
      <c r="N17" s="28"/>
      <c r="O17" s="34"/>
      <c r="P17" s="34"/>
      <c r="Q17" s="34"/>
      <c r="R17" s="34" t="s">
        <v>12</v>
      </c>
      <c r="S17" s="34"/>
      <c r="T17" s="34"/>
      <c r="U17" s="34"/>
      <c r="V17" s="34" t="s">
        <v>12</v>
      </c>
      <c r="W17" s="34"/>
      <c r="X17" s="34"/>
      <c r="Y17" s="34"/>
      <c r="Z17" s="34" t="s">
        <v>12</v>
      </c>
    </row>
    <row r="18" spans="1:26" ht="51.75" customHeight="1">
      <c r="A18" s="45" t="s">
        <v>38</v>
      </c>
      <c r="B18" s="27" t="s">
        <v>57</v>
      </c>
      <c r="C18" s="27"/>
      <c r="D18" s="27" t="s">
        <v>47</v>
      </c>
      <c r="E18" s="27" t="s">
        <v>48</v>
      </c>
      <c r="F18" s="27" t="s">
        <v>154</v>
      </c>
      <c r="G18" s="46">
        <v>42370</v>
      </c>
      <c r="H18" s="46">
        <v>43465</v>
      </c>
      <c r="I18" s="32"/>
      <c r="J18" s="32"/>
      <c r="K18" s="29">
        <f t="shared" si="0"/>
        <v>19625403</v>
      </c>
      <c r="L18" s="28">
        <v>8425403</v>
      </c>
      <c r="M18" s="28">
        <v>6000000</v>
      </c>
      <c r="N18" s="28">
        <v>5200000</v>
      </c>
      <c r="O18" s="34" t="s">
        <v>12</v>
      </c>
      <c r="P18" s="34" t="s">
        <v>12</v>
      </c>
      <c r="Q18" s="34" t="s">
        <v>12</v>
      </c>
      <c r="R18" s="34" t="s">
        <v>12</v>
      </c>
      <c r="S18" s="34" t="s">
        <v>12</v>
      </c>
      <c r="T18" s="34" t="s">
        <v>12</v>
      </c>
      <c r="U18" s="34" t="s">
        <v>12</v>
      </c>
      <c r="V18" s="34" t="s">
        <v>12</v>
      </c>
      <c r="W18" s="34" t="s">
        <v>12</v>
      </c>
      <c r="X18" s="34" t="s">
        <v>12</v>
      </c>
      <c r="Y18" s="34" t="s">
        <v>12</v>
      </c>
      <c r="Z18" s="34" t="s">
        <v>12</v>
      </c>
    </row>
    <row r="19" spans="1:26" s="11" customFormat="1" ht="89.25" customHeight="1">
      <c r="A19" s="40" t="s">
        <v>178</v>
      </c>
      <c r="B19" s="118" t="s">
        <v>59</v>
      </c>
      <c r="C19" s="119"/>
      <c r="D19" s="119"/>
      <c r="E19" s="119"/>
      <c r="F19" s="41" t="s">
        <v>206</v>
      </c>
      <c r="G19" s="42">
        <v>42370</v>
      </c>
      <c r="H19" s="42">
        <v>43465</v>
      </c>
      <c r="I19" s="43" t="s">
        <v>156</v>
      </c>
      <c r="J19" s="37">
        <v>4</v>
      </c>
      <c r="K19" s="29">
        <f t="shared" si="0"/>
        <v>114562494</v>
      </c>
      <c r="L19" s="29">
        <f>L20+L21</f>
        <v>51813414</v>
      </c>
      <c r="M19" s="29">
        <f>M20+M21</f>
        <v>33749080</v>
      </c>
      <c r="N19" s="29">
        <f>N20+N21</f>
        <v>29000000</v>
      </c>
      <c r="O19" s="44" t="s">
        <v>12</v>
      </c>
      <c r="P19" s="44" t="s">
        <v>12</v>
      </c>
      <c r="Q19" s="44" t="s">
        <v>12</v>
      </c>
      <c r="R19" s="44" t="s">
        <v>12</v>
      </c>
      <c r="S19" s="44" t="s">
        <v>12</v>
      </c>
      <c r="T19" s="44" t="s">
        <v>12</v>
      </c>
      <c r="U19" s="44" t="s">
        <v>12</v>
      </c>
      <c r="V19" s="44" t="s">
        <v>12</v>
      </c>
      <c r="W19" s="44" t="s">
        <v>12</v>
      </c>
      <c r="X19" s="44" t="s">
        <v>12</v>
      </c>
      <c r="Y19" s="44" t="s">
        <v>12</v>
      </c>
      <c r="Z19" s="44" t="s">
        <v>12</v>
      </c>
    </row>
    <row r="20" spans="1:26" ht="54.75" customHeight="1">
      <c r="A20" s="40" t="s">
        <v>179</v>
      </c>
      <c r="B20" s="27" t="s">
        <v>55</v>
      </c>
      <c r="C20" s="48"/>
      <c r="D20" s="27" t="s">
        <v>47</v>
      </c>
      <c r="E20" s="27" t="s">
        <v>48</v>
      </c>
      <c r="F20" s="27" t="s">
        <v>56</v>
      </c>
      <c r="G20" s="46">
        <v>42370</v>
      </c>
      <c r="H20" s="46">
        <v>43465</v>
      </c>
      <c r="I20" s="32"/>
      <c r="J20" s="32"/>
      <c r="K20" s="29">
        <f t="shared" si="0"/>
        <v>0</v>
      </c>
      <c r="L20" s="28"/>
      <c r="M20" s="28"/>
      <c r="N20" s="28"/>
      <c r="O20" s="34" t="s">
        <v>12</v>
      </c>
      <c r="P20" s="34" t="s">
        <v>12</v>
      </c>
      <c r="Q20" s="34" t="s">
        <v>12</v>
      </c>
      <c r="R20" s="34" t="s">
        <v>12</v>
      </c>
      <c r="S20" s="34" t="s">
        <v>12</v>
      </c>
      <c r="T20" s="34" t="s">
        <v>12</v>
      </c>
      <c r="U20" s="34" t="s">
        <v>12</v>
      </c>
      <c r="V20" s="34" t="s">
        <v>12</v>
      </c>
      <c r="W20" s="34" t="s">
        <v>12</v>
      </c>
      <c r="X20" s="34" t="s">
        <v>12</v>
      </c>
      <c r="Y20" s="34" t="s">
        <v>12</v>
      </c>
      <c r="Z20" s="34" t="s">
        <v>12</v>
      </c>
    </row>
    <row r="21" spans="1:26" ht="53.25" customHeight="1">
      <c r="A21" s="40" t="s">
        <v>180</v>
      </c>
      <c r="B21" s="27" t="s">
        <v>60</v>
      </c>
      <c r="C21" s="48"/>
      <c r="D21" s="27" t="s">
        <v>47</v>
      </c>
      <c r="E21" s="27" t="s">
        <v>48</v>
      </c>
      <c r="F21" s="27" t="s">
        <v>61</v>
      </c>
      <c r="G21" s="46">
        <v>42370</v>
      </c>
      <c r="H21" s="46">
        <v>43465</v>
      </c>
      <c r="I21" s="32"/>
      <c r="J21" s="32"/>
      <c r="K21" s="29">
        <f t="shared" si="0"/>
        <v>114562494</v>
      </c>
      <c r="L21" s="28">
        <v>51813414</v>
      </c>
      <c r="M21" s="28">
        <v>33749080</v>
      </c>
      <c r="N21" s="28">
        <v>29000000</v>
      </c>
      <c r="O21" s="34" t="s">
        <v>12</v>
      </c>
      <c r="P21" s="34" t="s">
        <v>12</v>
      </c>
      <c r="Q21" s="34" t="s">
        <v>12</v>
      </c>
      <c r="R21" s="34" t="s">
        <v>12</v>
      </c>
      <c r="S21" s="34" t="s">
        <v>12</v>
      </c>
      <c r="T21" s="34" t="s">
        <v>12</v>
      </c>
      <c r="U21" s="34" t="s">
        <v>12</v>
      </c>
      <c r="V21" s="34" t="s">
        <v>12</v>
      </c>
      <c r="W21" s="34" t="s">
        <v>12</v>
      </c>
      <c r="X21" s="34" t="s">
        <v>12</v>
      </c>
      <c r="Y21" s="34" t="s">
        <v>12</v>
      </c>
      <c r="Z21" s="34" t="s">
        <v>12</v>
      </c>
    </row>
    <row r="22" spans="1:26" s="11" customFormat="1" ht="52.5" customHeight="1">
      <c r="A22" s="49" t="s">
        <v>181</v>
      </c>
      <c r="B22" s="114" t="s">
        <v>217</v>
      </c>
      <c r="C22" s="114"/>
      <c r="D22" s="114"/>
      <c r="E22" s="114"/>
      <c r="F22" s="41" t="s">
        <v>44</v>
      </c>
      <c r="G22" s="42">
        <v>42370</v>
      </c>
      <c r="H22" s="42">
        <v>43465</v>
      </c>
      <c r="I22" s="43" t="s">
        <v>153</v>
      </c>
      <c r="J22" s="37">
        <v>4</v>
      </c>
      <c r="K22" s="29">
        <f aca="true" t="shared" si="1" ref="K22:K27">L22+M22+N22</f>
        <v>460738600</v>
      </c>
      <c r="L22" s="29">
        <f>L23+L24+L25+L26+L27</f>
        <v>157909000</v>
      </c>
      <c r="M22" s="29">
        <f>M23+M24+M25+M26+M27</f>
        <v>151992100</v>
      </c>
      <c r="N22" s="29">
        <f>N23+N24+N25+N26+N27</f>
        <v>150837500</v>
      </c>
      <c r="O22" s="44" t="s">
        <v>12</v>
      </c>
      <c r="P22" s="44" t="s">
        <v>12</v>
      </c>
      <c r="Q22" s="44" t="s">
        <v>12</v>
      </c>
      <c r="R22" s="44" t="s">
        <v>12</v>
      </c>
      <c r="S22" s="44" t="s">
        <v>12</v>
      </c>
      <c r="T22" s="44" t="s">
        <v>12</v>
      </c>
      <c r="U22" s="44" t="s">
        <v>12</v>
      </c>
      <c r="V22" s="44" t="s">
        <v>12</v>
      </c>
      <c r="W22" s="44" t="s">
        <v>12</v>
      </c>
      <c r="X22" s="44" t="s">
        <v>12</v>
      </c>
      <c r="Y22" s="44" t="s">
        <v>12</v>
      </c>
      <c r="Z22" s="44" t="s">
        <v>12</v>
      </c>
    </row>
    <row r="23" spans="1:27" ht="63" customHeight="1">
      <c r="A23" s="50" t="s">
        <v>182</v>
      </c>
      <c r="B23" s="27" t="s">
        <v>45</v>
      </c>
      <c r="C23" s="27"/>
      <c r="D23" s="27" t="s">
        <v>47</v>
      </c>
      <c r="E23" s="27" t="s">
        <v>48</v>
      </c>
      <c r="F23" s="27" t="s">
        <v>46</v>
      </c>
      <c r="G23" s="46">
        <v>42370</v>
      </c>
      <c r="H23" s="46">
        <v>43465</v>
      </c>
      <c r="I23" s="32"/>
      <c r="J23" s="32"/>
      <c r="K23" s="29">
        <f t="shared" si="1"/>
        <v>0</v>
      </c>
      <c r="L23" s="28"/>
      <c r="M23" s="28"/>
      <c r="N23" s="28"/>
      <c r="O23" s="34" t="s">
        <v>12</v>
      </c>
      <c r="P23" s="34" t="s">
        <v>12</v>
      </c>
      <c r="Q23" s="34" t="s">
        <v>12</v>
      </c>
      <c r="R23" s="34" t="s">
        <v>12</v>
      </c>
      <c r="S23" s="34" t="s">
        <v>12</v>
      </c>
      <c r="T23" s="34" t="s">
        <v>12</v>
      </c>
      <c r="U23" s="34" t="s">
        <v>12</v>
      </c>
      <c r="V23" s="34" t="s">
        <v>12</v>
      </c>
      <c r="W23" s="34" t="s">
        <v>12</v>
      </c>
      <c r="X23" s="34" t="s">
        <v>12</v>
      </c>
      <c r="Y23" s="34" t="s">
        <v>12</v>
      </c>
      <c r="Z23" s="34" t="s">
        <v>12</v>
      </c>
      <c r="AA23" s="12"/>
    </row>
    <row r="24" spans="1:26" ht="91.5" customHeight="1">
      <c r="A24" s="51" t="s">
        <v>183</v>
      </c>
      <c r="B24" s="27" t="s">
        <v>265</v>
      </c>
      <c r="C24" s="27"/>
      <c r="D24" s="27" t="s">
        <v>47</v>
      </c>
      <c r="E24" s="27" t="s">
        <v>48</v>
      </c>
      <c r="F24" s="27" t="s">
        <v>49</v>
      </c>
      <c r="G24" s="46">
        <v>42370</v>
      </c>
      <c r="H24" s="46">
        <v>43465</v>
      </c>
      <c r="I24" s="32"/>
      <c r="J24" s="32"/>
      <c r="K24" s="29">
        <f t="shared" si="1"/>
        <v>0</v>
      </c>
      <c r="L24" s="28"/>
      <c r="M24" s="28"/>
      <c r="N24" s="28"/>
      <c r="O24" s="34" t="s">
        <v>12</v>
      </c>
      <c r="P24" s="34" t="s">
        <v>12</v>
      </c>
      <c r="Q24" s="34" t="s">
        <v>12</v>
      </c>
      <c r="R24" s="34" t="s">
        <v>12</v>
      </c>
      <c r="S24" s="34" t="s">
        <v>12</v>
      </c>
      <c r="T24" s="34" t="s">
        <v>12</v>
      </c>
      <c r="U24" s="34" t="s">
        <v>12</v>
      </c>
      <c r="V24" s="34" t="s">
        <v>12</v>
      </c>
      <c r="W24" s="34" t="s">
        <v>12</v>
      </c>
      <c r="X24" s="34" t="s">
        <v>12</v>
      </c>
      <c r="Y24" s="34" t="s">
        <v>12</v>
      </c>
      <c r="Z24" s="34" t="s">
        <v>12</v>
      </c>
    </row>
    <row r="25" spans="1:26" ht="34.5" customHeight="1">
      <c r="A25" s="50" t="s">
        <v>254</v>
      </c>
      <c r="B25" s="27" t="s">
        <v>50</v>
      </c>
      <c r="C25" s="27"/>
      <c r="D25" s="27" t="s">
        <v>47</v>
      </c>
      <c r="E25" s="27" t="s">
        <v>272</v>
      </c>
      <c r="F25" s="27" t="s">
        <v>51</v>
      </c>
      <c r="G25" s="46">
        <v>42370</v>
      </c>
      <c r="H25" s="46">
        <v>43465</v>
      </c>
      <c r="I25" s="32"/>
      <c r="J25" s="32"/>
      <c r="K25" s="29">
        <f t="shared" si="1"/>
        <v>0</v>
      </c>
      <c r="L25" s="28"/>
      <c r="M25" s="28"/>
      <c r="N25" s="28"/>
      <c r="O25" s="34" t="s">
        <v>12</v>
      </c>
      <c r="P25" s="34" t="s">
        <v>12</v>
      </c>
      <c r="Q25" s="34" t="s">
        <v>12</v>
      </c>
      <c r="R25" s="34" t="s">
        <v>12</v>
      </c>
      <c r="S25" s="34" t="s">
        <v>12</v>
      </c>
      <c r="T25" s="34" t="s">
        <v>12</v>
      </c>
      <c r="U25" s="34" t="s">
        <v>12</v>
      </c>
      <c r="V25" s="34" t="s">
        <v>12</v>
      </c>
      <c r="W25" s="34" t="s">
        <v>12</v>
      </c>
      <c r="X25" s="34" t="s">
        <v>12</v>
      </c>
      <c r="Y25" s="34" t="s">
        <v>12</v>
      </c>
      <c r="Z25" s="34" t="s">
        <v>12</v>
      </c>
    </row>
    <row r="26" spans="1:26" ht="50.25" customHeight="1">
      <c r="A26" s="50" t="s">
        <v>255</v>
      </c>
      <c r="B26" s="27" t="s">
        <v>52</v>
      </c>
      <c r="C26" s="27"/>
      <c r="D26" s="27" t="str">
        <f>D25</f>
        <v>Акимова Н.Г., начальник Управления образования</v>
      </c>
      <c r="E26" s="27" t="str">
        <f>E25</f>
        <v>Управление образования </v>
      </c>
      <c r="F26" s="27" t="s">
        <v>53</v>
      </c>
      <c r="G26" s="46">
        <v>42370</v>
      </c>
      <c r="H26" s="46">
        <v>43465</v>
      </c>
      <c r="I26" s="32"/>
      <c r="J26" s="32"/>
      <c r="K26" s="29">
        <f t="shared" si="1"/>
        <v>0</v>
      </c>
      <c r="L26" s="28"/>
      <c r="M26" s="28"/>
      <c r="N26" s="28"/>
      <c r="O26" s="34" t="s">
        <v>12</v>
      </c>
      <c r="P26" s="34" t="s">
        <v>12</v>
      </c>
      <c r="Q26" s="34" t="s">
        <v>12</v>
      </c>
      <c r="R26" s="34" t="s">
        <v>12</v>
      </c>
      <c r="S26" s="34" t="s">
        <v>12</v>
      </c>
      <c r="T26" s="34" t="s">
        <v>12</v>
      </c>
      <c r="U26" s="34" t="s">
        <v>12</v>
      </c>
      <c r="V26" s="34" t="s">
        <v>12</v>
      </c>
      <c r="W26" s="34" t="s">
        <v>12</v>
      </c>
      <c r="X26" s="34" t="s">
        <v>12</v>
      </c>
      <c r="Y26" s="34" t="s">
        <v>12</v>
      </c>
      <c r="Z26" s="34" t="s">
        <v>12</v>
      </c>
    </row>
    <row r="27" spans="1:26" ht="96" customHeight="1">
      <c r="A27" s="50" t="s">
        <v>64</v>
      </c>
      <c r="B27" s="27" t="s">
        <v>218</v>
      </c>
      <c r="C27" s="27"/>
      <c r="D27" s="27" t="str">
        <f>D26</f>
        <v>Акимова Н.Г., начальник Управления образования</v>
      </c>
      <c r="E27" s="27" t="str">
        <f>E26</f>
        <v>Управление образования </v>
      </c>
      <c r="F27" s="27" t="s">
        <v>44</v>
      </c>
      <c r="G27" s="46">
        <v>42005</v>
      </c>
      <c r="H27" s="46">
        <v>43100</v>
      </c>
      <c r="I27" s="32"/>
      <c r="J27" s="32"/>
      <c r="K27" s="29">
        <f t="shared" si="1"/>
        <v>460738600</v>
      </c>
      <c r="L27" s="28">
        <v>157909000</v>
      </c>
      <c r="M27" s="28">
        <v>151992100</v>
      </c>
      <c r="N27" s="28">
        <v>150837500</v>
      </c>
      <c r="O27" s="34" t="s">
        <v>12</v>
      </c>
      <c r="P27" s="34" t="s">
        <v>12</v>
      </c>
      <c r="Q27" s="34" t="s">
        <v>12</v>
      </c>
      <c r="R27" s="34" t="s">
        <v>12</v>
      </c>
      <c r="S27" s="34" t="s">
        <v>12</v>
      </c>
      <c r="T27" s="34" t="s">
        <v>12</v>
      </c>
      <c r="U27" s="34" t="s">
        <v>12</v>
      </c>
      <c r="V27" s="34" t="s">
        <v>12</v>
      </c>
      <c r="W27" s="34" t="s">
        <v>12</v>
      </c>
      <c r="X27" s="34" t="s">
        <v>12</v>
      </c>
      <c r="Y27" s="34" t="s">
        <v>12</v>
      </c>
      <c r="Z27" s="34" t="s">
        <v>12</v>
      </c>
    </row>
    <row r="28" spans="1:26" ht="12" customHeight="1">
      <c r="A28" s="115" t="s">
        <v>25</v>
      </c>
      <c r="B28" s="116"/>
      <c r="C28" s="117"/>
      <c r="D28" s="114" t="s">
        <v>263</v>
      </c>
      <c r="E28" s="114"/>
      <c r="F28" s="114"/>
      <c r="G28" s="46"/>
      <c r="H28" s="46">
        <v>42735</v>
      </c>
      <c r="I28" s="32"/>
      <c r="J28" s="32"/>
      <c r="K28" s="52"/>
      <c r="L28" s="53"/>
      <c r="M28" s="53"/>
      <c r="N28" s="53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3.5" customHeight="1">
      <c r="A29" s="116"/>
      <c r="B29" s="116"/>
      <c r="C29" s="117"/>
      <c r="D29" s="114"/>
      <c r="E29" s="114"/>
      <c r="F29" s="114"/>
      <c r="G29" s="46"/>
      <c r="H29" s="46">
        <v>43100</v>
      </c>
      <c r="I29" s="32"/>
      <c r="J29" s="32"/>
      <c r="K29" s="52"/>
      <c r="L29" s="53"/>
      <c r="M29" s="53"/>
      <c r="N29" s="53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1.25" customHeight="1">
      <c r="A30" s="116"/>
      <c r="B30" s="116"/>
      <c r="C30" s="117"/>
      <c r="D30" s="114"/>
      <c r="E30" s="114"/>
      <c r="F30" s="114"/>
      <c r="G30" s="46"/>
      <c r="H30" s="46">
        <v>43465</v>
      </c>
      <c r="I30" s="32"/>
      <c r="J30" s="32"/>
      <c r="K30" s="52"/>
      <c r="L30" s="53"/>
      <c r="M30" s="53"/>
      <c r="N30" s="53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8" customHeight="1">
      <c r="A31" s="115" t="s">
        <v>31</v>
      </c>
      <c r="B31" s="116"/>
      <c r="C31" s="117"/>
      <c r="D31" s="114" t="s">
        <v>264</v>
      </c>
      <c r="E31" s="114"/>
      <c r="F31" s="114"/>
      <c r="G31" s="46"/>
      <c r="H31" s="46">
        <v>42735</v>
      </c>
      <c r="I31" s="32"/>
      <c r="J31" s="32"/>
      <c r="K31" s="52"/>
      <c r="L31" s="53"/>
      <c r="M31" s="53"/>
      <c r="N31" s="53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" customHeight="1">
      <c r="A32" s="116"/>
      <c r="B32" s="116"/>
      <c r="C32" s="117"/>
      <c r="D32" s="114"/>
      <c r="E32" s="114"/>
      <c r="F32" s="114"/>
      <c r="G32" s="46"/>
      <c r="H32" s="46">
        <v>43100</v>
      </c>
      <c r="I32" s="32"/>
      <c r="J32" s="32"/>
      <c r="K32" s="52"/>
      <c r="L32" s="53"/>
      <c r="M32" s="53"/>
      <c r="N32" s="53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8" customHeight="1">
      <c r="A33" s="116"/>
      <c r="B33" s="116"/>
      <c r="C33" s="117"/>
      <c r="D33" s="114"/>
      <c r="E33" s="114"/>
      <c r="F33" s="114"/>
      <c r="G33" s="46"/>
      <c r="H33" s="46">
        <v>43465</v>
      </c>
      <c r="I33" s="32"/>
      <c r="J33" s="32"/>
      <c r="K33" s="52"/>
      <c r="L33" s="53"/>
      <c r="M33" s="53"/>
      <c r="N33" s="53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.75" customHeight="1">
      <c r="A34" s="118" t="s">
        <v>20</v>
      </c>
      <c r="B34" s="120"/>
      <c r="C34" s="120"/>
      <c r="D34" s="118" t="s">
        <v>220</v>
      </c>
      <c r="E34" s="118" t="s">
        <v>28</v>
      </c>
      <c r="F34" s="118" t="s">
        <v>28</v>
      </c>
      <c r="G34" s="46"/>
      <c r="H34" s="46">
        <v>42735</v>
      </c>
      <c r="I34" s="32"/>
      <c r="J34" s="32"/>
      <c r="K34" s="52"/>
      <c r="L34" s="53"/>
      <c r="M34" s="53"/>
      <c r="N34" s="53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 customHeight="1">
      <c r="A35" s="120"/>
      <c r="B35" s="120"/>
      <c r="C35" s="120"/>
      <c r="D35" s="118" t="s">
        <v>29</v>
      </c>
      <c r="E35" s="118" t="s">
        <v>29</v>
      </c>
      <c r="F35" s="118" t="s">
        <v>29</v>
      </c>
      <c r="G35" s="46"/>
      <c r="H35" s="46">
        <v>43100</v>
      </c>
      <c r="I35" s="32"/>
      <c r="J35" s="32"/>
      <c r="K35" s="52"/>
      <c r="L35" s="53"/>
      <c r="M35" s="53"/>
      <c r="N35" s="53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 customHeight="1">
      <c r="A36" s="120"/>
      <c r="B36" s="120"/>
      <c r="C36" s="120"/>
      <c r="D36" s="118" t="s">
        <v>26</v>
      </c>
      <c r="E36" s="118" t="s">
        <v>26</v>
      </c>
      <c r="F36" s="118" t="s">
        <v>26</v>
      </c>
      <c r="G36" s="32"/>
      <c r="H36" s="46">
        <v>43465</v>
      </c>
      <c r="I36" s="33"/>
      <c r="J36" s="32"/>
      <c r="K36" s="37"/>
      <c r="L36" s="53"/>
      <c r="M36" s="53"/>
      <c r="N36" s="53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2.75" customHeight="1">
      <c r="A37" s="118" t="s">
        <v>30</v>
      </c>
      <c r="B37" s="118"/>
      <c r="C37" s="118"/>
      <c r="D37" s="118" t="s">
        <v>221</v>
      </c>
      <c r="E37" s="118" t="s">
        <v>27</v>
      </c>
      <c r="F37" s="118" t="s">
        <v>27</v>
      </c>
      <c r="G37" s="32"/>
      <c r="H37" s="46">
        <v>42735</v>
      </c>
      <c r="I37" s="33"/>
      <c r="J37" s="32"/>
      <c r="K37" s="37"/>
      <c r="L37" s="53"/>
      <c r="M37" s="53"/>
      <c r="N37" s="53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.75" customHeight="1">
      <c r="A38" s="118"/>
      <c r="B38" s="118"/>
      <c r="C38" s="118"/>
      <c r="D38" s="118" t="s">
        <v>28</v>
      </c>
      <c r="E38" s="118" t="s">
        <v>28</v>
      </c>
      <c r="F38" s="118" t="s">
        <v>28</v>
      </c>
      <c r="G38" s="32"/>
      <c r="H38" s="46">
        <v>43100</v>
      </c>
      <c r="I38" s="33"/>
      <c r="J38" s="32"/>
      <c r="K38" s="37"/>
      <c r="L38" s="53"/>
      <c r="M38" s="53"/>
      <c r="N38" s="53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2" customHeight="1">
      <c r="A39" s="118"/>
      <c r="B39" s="118"/>
      <c r="C39" s="118"/>
      <c r="D39" s="118" t="s">
        <v>29</v>
      </c>
      <c r="E39" s="118" t="s">
        <v>29</v>
      </c>
      <c r="F39" s="118" t="s">
        <v>29</v>
      </c>
      <c r="G39" s="32"/>
      <c r="H39" s="46">
        <v>43465</v>
      </c>
      <c r="I39" s="32"/>
      <c r="J39" s="32"/>
      <c r="K39" s="52"/>
      <c r="L39" s="32"/>
      <c r="M39" s="32"/>
      <c r="N39" s="32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2.75" customHeight="1">
      <c r="A40" s="118" t="s">
        <v>21</v>
      </c>
      <c r="B40" s="118"/>
      <c r="C40" s="117"/>
      <c r="D40" s="114" t="s">
        <v>58</v>
      </c>
      <c r="E40" s="119"/>
      <c r="F40" s="119"/>
      <c r="G40" s="46"/>
      <c r="H40" s="46">
        <v>42618</v>
      </c>
      <c r="I40" s="32"/>
      <c r="J40" s="32"/>
      <c r="K40" s="54"/>
      <c r="L40" s="53"/>
      <c r="M40" s="53"/>
      <c r="N40" s="53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4.25" customHeight="1">
      <c r="A41" s="118"/>
      <c r="B41" s="118"/>
      <c r="C41" s="117"/>
      <c r="D41" s="119"/>
      <c r="E41" s="119"/>
      <c r="F41" s="119"/>
      <c r="G41" s="46"/>
      <c r="H41" s="46">
        <v>42983</v>
      </c>
      <c r="I41" s="32"/>
      <c r="J41" s="32"/>
      <c r="K41" s="54"/>
      <c r="L41" s="53"/>
      <c r="M41" s="53"/>
      <c r="N41" s="53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" customHeight="1">
      <c r="A42" s="118"/>
      <c r="B42" s="118"/>
      <c r="C42" s="117"/>
      <c r="D42" s="119"/>
      <c r="E42" s="119"/>
      <c r="F42" s="119"/>
      <c r="G42" s="46"/>
      <c r="H42" s="46">
        <v>43348</v>
      </c>
      <c r="I42" s="32"/>
      <c r="J42" s="32"/>
      <c r="K42" s="54"/>
      <c r="L42" s="53"/>
      <c r="M42" s="53"/>
      <c r="N42" s="53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" customHeight="1">
      <c r="A43" s="118" t="s">
        <v>62</v>
      </c>
      <c r="B43" s="121"/>
      <c r="C43" s="121"/>
      <c r="D43" s="114" t="s">
        <v>63</v>
      </c>
      <c r="E43" s="119"/>
      <c r="F43" s="119"/>
      <c r="G43" s="46"/>
      <c r="H43" s="46">
        <v>42618</v>
      </c>
      <c r="I43" s="32"/>
      <c r="J43" s="32"/>
      <c r="K43" s="54"/>
      <c r="L43" s="53"/>
      <c r="M43" s="53"/>
      <c r="N43" s="53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" customHeight="1">
      <c r="A44" s="121"/>
      <c r="B44" s="121"/>
      <c r="C44" s="121"/>
      <c r="D44" s="119"/>
      <c r="E44" s="119"/>
      <c r="F44" s="119"/>
      <c r="G44" s="46"/>
      <c r="H44" s="46">
        <v>42983</v>
      </c>
      <c r="I44" s="32"/>
      <c r="J44" s="32"/>
      <c r="K44" s="54"/>
      <c r="L44" s="53"/>
      <c r="M44" s="53"/>
      <c r="N44" s="53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" customHeight="1">
      <c r="A45" s="121"/>
      <c r="B45" s="121"/>
      <c r="C45" s="121"/>
      <c r="D45" s="119"/>
      <c r="E45" s="119"/>
      <c r="F45" s="119"/>
      <c r="G45" s="46"/>
      <c r="H45" s="46">
        <v>43348</v>
      </c>
      <c r="I45" s="32"/>
      <c r="J45" s="32"/>
      <c r="K45" s="54"/>
      <c r="L45" s="53"/>
      <c r="M45" s="53"/>
      <c r="N45" s="53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" customHeight="1">
      <c r="A46" s="114" t="s">
        <v>32</v>
      </c>
      <c r="B46" s="114"/>
      <c r="C46" s="121"/>
      <c r="D46" s="114" t="s">
        <v>222</v>
      </c>
      <c r="E46" s="114"/>
      <c r="F46" s="114"/>
      <c r="G46" s="46"/>
      <c r="H46" s="46">
        <v>42735</v>
      </c>
      <c r="I46" s="32"/>
      <c r="J46" s="32"/>
      <c r="K46" s="54"/>
      <c r="L46" s="53"/>
      <c r="M46" s="53"/>
      <c r="N46" s="53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" customHeight="1">
      <c r="A47" s="114"/>
      <c r="B47" s="114"/>
      <c r="C47" s="121"/>
      <c r="D47" s="114"/>
      <c r="E47" s="114"/>
      <c r="F47" s="114"/>
      <c r="G47" s="46"/>
      <c r="H47" s="46">
        <v>43100</v>
      </c>
      <c r="I47" s="32"/>
      <c r="J47" s="32"/>
      <c r="K47" s="54"/>
      <c r="L47" s="53"/>
      <c r="M47" s="53"/>
      <c r="N47" s="53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" customHeight="1">
      <c r="A48" s="114"/>
      <c r="B48" s="114"/>
      <c r="C48" s="121"/>
      <c r="D48" s="114"/>
      <c r="E48" s="114"/>
      <c r="F48" s="114"/>
      <c r="G48" s="46"/>
      <c r="H48" s="46">
        <v>43465</v>
      </c>
      <c r="I48" s="32"/>
      <c r="J48" s="32"/>
      <c r="K48" s="54"/>
      <c r="L48" s="53"/>
      <c r="M48" s="53"/>
      <c r="N48" s="53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s="11" customFormat="1" ht="41.25" customHeight="1">
      <c r="A49" s="47" t="s">
        <v>184</v>
      </c>
      <c r="B49" s="114" t="s">
        <v>256</v>
      </c>
      <c r="C49" s="114"/>
      <c r="D49" s="114"/>
      <c r="E49" s="114"/>
      <c r="F49" s="41" t="s">
        <v>186</v>
      </c>
      <c r="G49" s="42">
        <v>42370</v>
      </c>
      <c r="H49" s="42">
        <v>43465</v>
      </c>
      <c r="I49" s="43" t="s">
        <v>157</v>
      </c>
      <c r="J49" s="37">
        <v>5</v>
      </c>
      <c r="K49" s="29">
        <f>L49+M49+N49</f>
        <v>680000</v>
      </c>
      <c r="L49" s="29">
        <f>L50</f>
        <v>300000</v>
      </c>
      <c r="M49" s="29">
        <f>M50</f>
        <v>200000</v>
      </c>
      <c r="N49" s="29">
        <f>N50</f>
        <v>180000</v>
      </c>
      <c r="O49" s="44"/>
      <c r="P49" s="44"/>
      <c r="Q49" s="44" t="s">
        <v>12</v>
      </c>
      <c r="R49" s="44" t="s">
        <v>12</v>
      </c>
      <c r="S49" s="44"/>
      <c r="T49" s="44"/>
      <c r="U49" s="44" t="s">
        <v>12</v>
      </c>
      <c r="V49" s="44" t="s">
        <v>12</v>
      </c>
      <c r="W49" s="44"/>
      <c r="X49" s="44"/>
      <c r="Y49" s="44" t="s">
        <v>12</v>
      </c>
      <c r="Z49" s="44" t="s">
        <v>12</v>
      </c>
    </row>
    <row r="50" spans="1:26" ht="51" customHeight="1">
      <c r="A50" s="48" t="s">
        <v>185</v>
      </c>
      <c r="B50" s="27" t="s">
        <v>74</v>
      </c>
      <c r="C50" s="48"/>
      <c r="D50" s="27" t="s">
        <v>47</v>
      </c>
      <c r="E50" s="27" t="s">
        <v>48</v>
      </c>
      <c r="F50" s="27"/>
      <c r="G50" s="46">
        <v>42370</v>
      </c>
      <c r="H50" s="46">
        <v>43465</v>
      </c>
      <c r="I50" s="32"/>
      <c r="J50" s="32"/>
      <c r="K50" s="29">
        <f>L50+M50+N50</f>
        <v>680000</v>
      </c>
      <c r="L50" s="28">
        <v>300000</v>
      </c>
      <c r="M50" s="28">
        <v>200000</v>
      </c>
      <c r="N50" s="28">
        <v>180000</v>
      </c>
      <c r="O50" s="34"/>
      <c r="P50" s="34"/>
      <c r="Q50" s="34" t="s">
        <v>12</v>
      </c>
      <c r="R50" s="34" t="s">
        <v>12</v>
      </c>
      <c r="S50" s="34"/>
      <c r="T50" s="34"/>
      <c r="U50" s="34" t="s">
        <v>12</v>
      </c>
      <c r="V50" s="34" t="s">
        <v>12</v>
      </c>
      <c r="W50" s="34"/>
      <c r="X50" s="34"/>
      <c r="Y50" s="34" t="s">
        <v>12</v>
      </c>
      <c r="Z50" s="34" t="s">
        <v>12</v>
      </c>
    </row>
    <row r="51" spans="1:26" s="11" customFormat="1" ht="15" customHeight="1">
      <c r="A51" s="114" t="s">
        <v>33</v>
      </c>
      <c r="B51" s="114"/>
      <c r="C51" s="119"/>
      <c r="D51" s="114" t="s">
        <v>223</v>
      </c>
      <c r="E51" s="119"/>
      <c r="F51" s="119"/>
      <c r="G51" s="42"/>
      <c r="H51" s="42">
        <v>42735</v>
      </c>
      <c r="I51" s="37"/>
      <c r="J51" s="37"/>
      <c r="K51" s="54"/>
      <c r="L51" s="54"/>
      <c r="M51" s="54"/>
      <c r="N51" s="5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s="11" customFormat="1" ht="15" customHeight="1">
      <c r="A52" s="119"/>
      <c r="B52" s="119"/>
      <c r="C52" s="119"/>
      <c r="D52" s="119"/>
      <c r="E52" s="119"/>
      <c r="F52" s="119"/>
      <c r="G52" s="42"/>
      <c r="H52" s="42">
        <v>43100</v>
      </c>
      <c r="I52" s="37"/>
      <c r="J52" s="37"/>
      <c r="K52" s="54"/>
      <c r="L52" s="54"/>
      <c r="M52" s="54"/>
      <c r="N52" s="5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s="11" customFormat="1" ht="15" customHeight="1">
      <c r="A53" s="119"/>
      <c r="B53" s="119"/>
      <c r="C53" s="119"/>
      <c r="D53" s="119"/>
      <c r="E53" s="119"/>
      <c r="F53" s="119"/>
      <c r="G53" s="42"/>
      <c r="H53" s="42">
        <v>43465</v>
      </c>
      <c r="I53" s="37"/>
      <c r="J53" s="37"/>
      <c r="K53" s="54"/>
      <c r="L53" s="54"/>
      <c r="M53" s="54"/>
      <c r="N53" s="5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s="11" customFormat="1" ht="60.75" customHeight="1">
      <c r="A54" s="47" t="s">
        <v>187</v>
      </c>
      <c r="B54" s="114" t="s">
        <v>257</v>
      </c>
      <c r="C54" s="119"/>
      <c r="D54" s="119"/>
      <c r="E54" s="119"/>
      <c r="F54" s="41" t="s">
        <v>65</v>
      </c>
      <c r="G54" s="42">
        <v>42370</v>
      </c>
      <c r="H54" s="42">
        <v>43465</v>
      </c>
      <c r="I54" s="43" t="s">
        <v>158</v>
      </c>
      <c r="J54" s="37">
        <v>5</v>
      </c>
      <c r="K54" s="29">
        <f>L54+M54+N54</f>
        <v>250000</v>
      </c>
      <c r="L54" s="29">
        <f>L56</f>
        <v>100000</v>
      </c>
      <c r="M54" s="29">
        <f>M56</f>
        <v>80000</v>
      </c>
      <c r="N54" s="29">
        <f>N56</f>
        <v>70000</v>
      </c>
      <c r="O54" s="44" t="s">
        <v>12</v>
      </c>
      <c r="P54" s="44" t="s">
        <v>12</v>
      </c>
      <c r="Q54" s="44"/>
      <c r="R54" s="44"/>
      <c r="S54" s="44" t="s">
        <v>12</v>
      </c>
      <c r="T54" s="44" t="s">
        <v>12</v>
      </c>
      <c r="U54" s="44"/>
      <c r="V54" s="44"/>
      <c r="W54" s="44" t="s">
        <v>12</v>
      </c>
      <c r="X54" s="44" t="s">
        <v>12</v>
      </c>
      <c r="Y54" s="44"/>
      <c r="Z54" s="44"/>
    </row>
    <row r="55" spans="1:26" ht="173.25" customHeight="1" hidden="1">
      <c r="A55" s="48"/>
      <c r="B55" s="27"/>
      <c r="C55" s="48"/>
      <c r="D55" s="27"/>
      <c r="E55" s="27"/>
      <c r="F55" s="48"/>
      <c r="G55" s="46"/>
      <c r="H55" s="46">
        <v>42917</v>
      </c>
      <c r="I55" s="32"/>
      <c r="J55" s="32"/>
      <c r="K55" s="29"/>
      <c r="L55" s="28"/>
      <c r="M55" s="28"/>
      <c r="N55" s="28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66.75" customHeight="1">
      <c r="A56" s="48" t="s">
        <v>188</v>
      </c>
      <c r="B56" s="27" t="s">
        <v>73</v>
      </c>
      <c r="C56" s="48"/>
      <c r="D56" s="27" t="s">
        <v>47</v>
      </c>
      <c r="E56" s="27" t="s">
        <v>48</v>
      </c>
      <c r="F56" s="27" t="s">
        <v>67</v>
      </c>
      <c r="G56" s="46">
        <v>42552</v>
      </c>
      <c r="H56" s="46">
        <v>43282</v>
      </c>
      <c r="I56" s="32"/>
      <c r="J56" s="32"/>
      <c r="K56" s="29">
        <f>L56+M56+N56</f>
        <v>250000</v>
      </c>
      <c r="L56" s="28">
        <v>100000</v>
      </c>
      <c r="M56" s="28">
        <v>80000</v>
      </c>
      <c r="N56" s="28">
        <v>70000</v>
      </c>
      <c r="O56" s="34" t="s">
        <v>12</v>
      </c>
      <c r="P56" s="34" t="s">
        <v>12</v>
      </c>
      <c r="Q56" s="34"/>
      <c r="R56" s="34"/>
      <c r="S56" s="34" t="s">
        <v>12</v>
      </c>
      <c r="T56" s="34" t="s">
        <v>12</v>
      </c>
      <c r="U56" s="34"/>
      <c r="V56" s="34"/>
      <c r="W56" s="34" t="s">
        <v>12</v>
      </c>
      <c r="X56" s="34" t="s">
        <v>12</v>
      </c>
      <c r="Y56" s="34"/>
      <c r="Z56" s="34"/>
    </row>
    <row r="57" spans="1:26" s="11" customFormat="1" ht="19.5" customHeight="1">
      <c r="A57" s="114" t="s">
        <v>66</v>
      </c>
      <c r="B57" s="114"/>
      <c r="C57" s="114" t="s">
        <v>224</v>
      </c>
      <c r="D57" s="119"/>
      <c r="E57" s="119"/>
      <c r="F57" s="119"/>
      <c r="G57" s="55"/>
      <c r="H57" s="42">
        <v>42552</v>
      </c>
      <c r="I57" s="37"/>
      <c r="J57" s="37"/>
      <c r="K57" s="54"/>
      <c r="L57" s="54"/>
      <c r="M57" s="54"/>
      <c r="N57" s="5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s="11" customFormat="1" ht="15" customHeight="1">
      <c r="A58" s="114"/>
      <c r="B58" s="114"/>
      <c r="C58" s="119"/>
      <c r="D58" s="119"/>
      <c r="E58" s="119"/>
      <c r="F58" s="119"/>
      <c r="G58" s="56"/>
      <c r="H58" s="42">
        <v>42917</v>
      </c>
      <c r="I58" s="37"/>
      <c r="J58" s="37"/>
      <c r="K58" s="54"/>
      <c r="L58" s="54"/>
      <c r="M58" s="54"/>
      <c r="N58" s="5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s="11" customFormat="1" ht="15" customHeight="1">
      <c r="A59" s="114"/>
      <c r="B59" s="114"/>
      <c r="C59" s="119"/>
      <c r="D59" s="119"/>
      <c r="E59" s="119"/>
      <c r="F59" s="119"/>
      <c r="G59" s="56"/>
      <c r="H59" s="57">
        <v>43282</v>
      </c>
      <c r="I59" s="37"/>
      <c r="J59" s="37"/>
      <c r="K59" s="54"/>
      <c r="L59" s="54"/>
      <c r="M59" s="54"/>
      <c r="N59" s="5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s="11" customFormat="1" ht="15" customHeight="1">
      <c r="A60" s="122" t="s">
        <v>68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</row>
    <row r="61" spans="1:26" s="11" customFormat="1" ht="40.5" customHeight="1">
      <c r="A61" s="47" t="s">
        <v>189</v>
      </c>
      <c r="B61" s="114" t="s">
        <v>69</v>
      </c>
      <c r="C61" s="119"/>
      <c r="D61" s="119"/>
      <c r="E61" s="119"/>
      <c r="F61" s="41" t="s">
        <v>70</v>
      </c>
      <c r="G61" s="42">
        <v>42370</v>
      </c>
      <c r="H61" s="42">
        <v>43465</v>
      </c>
      <c r="I61" s="43" t="s">
        <v>159</v>
      </c>
      <c r="J61" s="43" t="s">
        <v>160</v>
      </c>
      <c r="K61" s="29">
        <f>L61+M61+N61</f>
        <v>400000</v>
      </c>
      <c r="L61" s="29">
        <f>L62</f>
        <v>180000</v>
      </c>
      <c r="M61" s="29">
        <f>M62</f>
        <v>120000</v>
      </c>
      <c r="N61" s="29">
        <f>N62</f>
        <v>100000</v>
      </c>
      <c r="O61" s="44" t="s">
        <v>12</v>
      </c>
      <c r="P61" s="44" t="s">
        <v>12</v>
      </c>
      <c r="Q61" s="44" t="s">
        <v>12</v>
      </c>
      <c r="R61" s="44" t="s">
        <v>12</v>
      </c>
      <c r="S61" s="44" t="s">
        <v>12</v>
      </c>
      <c r="T61" s="44" t="s">
        <v>12</v>
      </c>
      <c r="U61" s="44" t="s">
        <v>12</v>
      </c>
      <c r="V61" s="44" t="s">
        <v>12</v>
      </c>
      <c r="W61" s="44" t="s">
        <v>12</v>
      </c>
      <c r="X61" s="44" t="s">
        <v>12</v>
      </c>
      <c r="Y61" s="44" t="s">
        <v>12</v>
      </c>
      <c r="Z61" s="44" t="s">
        <v>12</v>
      </c>
    </row>
    <row r="62" spans="1:26" ht="86.25" customHeight="1">
      <c r="A62" s="58" t="s">
        <v>39</v>
      </c>
      <c r="B62" s="27" t="s">
        <v>75</v>
      </c>
      <c r="C62" s="48"/>
      <c r="D62" s="27" t="s">
        <v>47</v>
      </c>
      <c r="E62" s="27" t="s">
        <v>48</v>
      </c>
      <c r="F62" s="27" t="s">
        <v>213</v>
      </c>
      <c r="G62" s="46">
        <v>42370</v>
      </c>
      <c r="H62" s="46">
        <v>43465</v>
      </c>
      <c r="I62" s="32"/>
      <c r="J62" s="32"/>
      <c r="K62" s="29">
        <f>L62+M62+N62</f>
        <v>400000</v>
      </c>
      <c r="L62" s="28">
        <v>180000</v>
      </c>
      <c r="M62" s="28">
        <v>120000</v>
      </c>
      <c r="N62" s="28">
        <v>100000</v>
      </c>
      <c r="O62" s="34" t="s">
        <v>12</v>
      </c>
      <c r="P62" s="34" t="s">
        <v>12</v>
      </c>
      <c r="Q62" s="34" t="s">
        <v>12</v>
      </c>
      <c r="R62" s="34" t="s">
        <v>12</v>
      </c>
      <c r="S62" s="34" t="s">
        <v>12</v>
      </c>
      <c r="T62" s="34" t="s">
        <v>12</v>
      </c>
      <c r="U62" s="34" t="s">
        <v>12</v>
      </c>
      <c r="V62" s="34" t="s">
        <v>12</v>
      </c>
      <c r="W62" s="34" t="s">
        <v>12</v>
      </c>
      <c r="X62" s="34" t="s">
        <v>12</v>
      </c>
      <c r="Y62" s="34" t="s">
        <v>12</v>
      </c>
      <c r="Z62" s="34" t="s">
        <v>12</v>
      </c>
    </row>
    <row r="63" spans="1:27" s="11" customFormat="1" ht="16.5" customHeight="1">
      <c r="A63" s="114" t="s">
        <v>34</v>
      </c>
      <c r="B63" s="114"/>
      <c r="C63" s="114" t="s">
        <v>244</v>
      </c>
      <c r="D63" s="114"/>
      <c r="E63" s="114"/>
      <c r="F63" s="114"/>
      <c r="G63" s="42"/>
      <c r="H63" s="42">
        <v>42735</v>
      </c>
      <c r="I63" s="37"/>
      <c r="J63" s="37"/>
      <c r="K63" s="54"/>
      <c r="L63" s="54"/>
      <c r="M63" s="54"/>
      <c r="N63" s="5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13"/>
    </row>
    <row r="64" spans="1:26" s="11" customFormat="1" ht="15" customHeight="1">
      <c r="A64" s="114"/>
      <c r="B64" s="114"/>
      <c r="C64" s="114"/>
      <c r="D64" s="114"/>
      <c r="E64" s="114"/>
      <c r="F64" s="114"/>
      <c r="G64" s="42"/>
      <c r="H64" s="42">
        <v>43100</v>
      </c>
      <c r="I64" s="37"/>
      <c r="J64" s="37"/>
      <c r="K64" s="54"/>
      <c r="L64" s="54"/>
      <c r="M64" s="54"/>
      <c r="N64" s="5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s="11" customFormat="1" ht="14.25" customHeight="1">
      <c r="A65" s="119"/>
      <c r="B65" s="119"/>
      <c r="C65" s="119"/>
      <c r="D65" s="119"/>
      <c r="E65" s="119"/>
      <c r="F65" s="119"/>
      <c r="G65" s="42"/>
      <c r="H65" s="42">
        <v>43465</v>
      </c>
      <c r="I65" s="37"/>
      <c r="J65" s="37"/>
      <c r="K65" s="54"/>
      <c r="L65" s="54"/>
      <c r="M65" s="54"/>
      <c r="N65" s="5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s="11" customFormat="1" ht="75.75" customHeight="1">
      <c r="A66" s="59" t="s">
        <v>190</v>
      </c>
      <c r="B66" s="114" t="s">
        <v>71</v>
      </c>
      <c r="C66" s="114"/>
      <c r="D66" s="114"/>
      <c r="E66" s="114"/>
      <c r="F66" s="41" t="s">
        <v>72</v>
      </c>
      <c r="G66" s="42">
        <v>42370</v>
      </c>
      <c r="H66" s="42">
        <v>43465</v>
      </c>
      <c r="I66" s="43" t="s">
        <v>161</v>
      </c>
      <c r="J66" s="43" t="s">
        <v>160</v>
      </c>
      <c r="K66" s="29">
        <f>L66+M66+N66</f>
        <v>1010000</v>
      </c>
      <c r="L66" s="29">
        <f>L67</f>
        <v>450000</v>
      </c>
      <c r="M66" s="29">
        <f>M67</f>
        <v>300000</v>
      </c>
      <c r="N66" s="29">
        <f>N67</f>
        <v>260000</v>
      </c>
      <c r="O66" s="44" t="s">
        <v>12</v>
      </c>
      <c r="P66" s="44" t="s">
        <v>12</v>
      </c>
      <c r="Q66" s="44" t="s">
        <v>12</v>
      </c>
      <c r="R66" s="44" t="s">
        <v>12</v>
      </c>
      <c r="S66" s="44" t="s">
        <v>12</v>
      </c>
      <c r="T66" s="44" t="s">
        <v>12</v>
      </c>
      <c r="U66" s="44" t="s">
        <v>12</v>
      </c>
      <c r="V66" s="44" t="s">
        <v>12</v>
      </c>
      <c r="W66" s="44" t="s">
        <v>12</v>
      </c>
      <c r="X66" s="44" t="s">
        <v>12</v>
      </c>
      <c r="Y66" s="44" t="s">
        <v>12</v>
      </c>
      <c r="Z66" s="44" t="s">
        <v>12</v>
      </c>
    </row>
    <row r="67" spans="1:26" ht="56.25" customHeight="1">
      <c r="A67" s="48" t="s">
        <v>191</v>
      </c>
      <c r="B67" s="27" t="s">
        <v>76</v>
      </c>
      <c r="C67" s="48"/>
      <c r="D67" s="27" t="s">
        <v>47</v>
      </c>
      <c r="E67" s="27" t="s">
        <v>48</v>
      </c>
      <c r="F67" s="27" t="s">
        <v>77</v>
      </c>
      <c r="G67" s="46"/>
      <c r="H67" s="46"/>
      <c r="I67" s="32"/>
      <c r="J67" s="32"/>
      <c r="K67" s="29">
        <f>L67+M67+N67</f>
        <v>1010000</v>
      </c>
      <c r="L67" s="28">
        <v>450000</v>
      </c>
      <c r="M67" s="28">
        <v>300000</v>
      </c>
      <c r="N67" s="28">
        <v>260000</v>
      </c>
      <c r="O67" s="34" t="s">
        <v>12</v>
      </c>
      <c r="P67" s="34" t="s">
        <v>12</v>
      </c>
      <c r="Q67" s="34" t="s">
        <v>12</v>
      </c>
      <c r="R67" s="34" t="s">
        <v>12</v>
      </c>
      <c r="S67" s="34" t="s">
        <v>12</v>
      </c>
      <c r="T67" s="34" t="s">
        <v>12</v>
      </c>
      <c r="U67" s="34" t="s">
        <v>12</v>
      </c>
      <c r="V67" s="34" t="s">
        <v>12</v>
      </c>
      <c r="W67" s="34" t="s">
        <v>12</v>
      </c>
      <c r="X67" s="34" t="s">
        <v>12</v>
      </c>
      <c r="Y67" s="34" t="s">
        <v>12</v>
      </c>
      <c r="Z67" s="34" t="s">
        <v>12</v>
      </c>
    </row>
    <row r="68" spans="1:26" s="11" customFormat="1" ht="14.25" customHeight="1">
      <c r="A68" s="114" t="s">
        <v>35</v>
      </c>
      <c r="B68" s="114"/>
      <c r="C68" s="114" t="s">
        <v>243</v>
      </c>
      <c r="D68" s="114"/>
      <c r="E68" s="114"/>
      <c r="F68" s="114"/>
      <c r="G68" s="42"/>
      <c r="H68" s="42">
        <v>42735</v>
      </c>
      <c r="I68" s="37"/>
      <c r="J68" s="37"/>
      <c r="K68" s="54"/>
      <c r="L68" s="54"/>
      <c r="M68" s="54"/>
      <c r="N68" s="5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s="11" customFormat="1" ht="14.25" customHeight="1">
      <c r="A69" s="114"/>
      <c r="B69" s="114"/>
      <c r="C69" s="114"/>
      <c r="D69" s="114"/>
      <c r="E69" s="114"/>
      <c r="F69" s="114"/>
      <c r="G69" s="42"/>
      <c r="H69" s="42">
        <v>43100</v>
      </c>
      <c r="I69" s="37"/>
      <c r="J69" s="37"/>
      <c r="K69" s="54"/>
      <c r="L69" s="54"/>
      <c r="M69" s="54"/>
      <c r="N69" s="5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s="11" customFormat="1" ht="14.25" customHeight="1">
      <c r="A70" s="114"/>
      <c r="B70" s="114"/>
      <c r="C70" s="114"/>
      <c r="D70" s="114"/>
      <c r="E70" s="114"/>
      <c r="F70" s="114"/>
      <c r="G70" s="42"/>
      <c r="H70" s="42">
        <v>43465</v>
      </c>
      <c r="I70" s="37"/>
      <c r="J70" s="37"/>
      <c r="K70" s="54"/>
      <c r="L70" s="54"/>
      <c r="M70" s="54"/>
      <c r="N70" s="5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s="11" customFormat="1" ht="69" customHeight="1">
      <c r="A71" s="41" t="s">
        <v>192</v>
      </c>
      <c r="B71" s="114" t="s">
        <v>258</v>
      </c>
      <c r="C71" s="119"/>
      <c r="D71" s="119"/>
      <c r="E71" s="119"/>
      <c r="F71" s="41" t="s">
        <v>92</v>
      </c>
      <c r="G71" s="42">
        <v>42370</v>
      </c>
      <c r="H71" s="42">
        <v>43465</v>
      </c>
      <c r="I71" s="43" t="s">
        <v>166</v>
      </c>
      <c r="J71" s="43" t="s">
        <v>165</v>
      </c>
      <c r="K71" s="29">
        <f aca="true" t="shared" si="2" ref="K71:K78">L71+M71+N71</f>
        <v>342000</v>
      </c>
      <c r="L71" s="29">
        <f>L72+L73</f>
        <v>152000</v>
      </c>
      <c r="M71" s="29">
        <f>M72+M73</f>
        <v>100000</v>
      </c>
      <c r="N71" s="29">
        <f>N72+N73</f>
        <v>90000</v>
      </c>
      <c r="O71" s="44"/>
      <c r="P71" s="44" t="s">
        <v>12</v>
      </c>
      <c r="Q71" s="44"/>
      <c r="R71" s="44" t="s">
        <v>12</v>
      </c>
      <c r="S71" s="44"/>
      <c r="T71" s="44" t="s">
        <v>12</v>
      </c>
      <c r="U71" s="44"/>
      <c r="V71" s="44" t="s">
        <v>12</v>
      </c>
      <c r="W71" s="44"/>
      <c r="X71" s="44" t="s">
        <v>12</v>
      </c>
      <c r="Y71" s="44"/>
      <c r="Z71" s="44" t="s">
        <v>12</v>
      </c>
    </row>
    <row r="72" spans="1:26" ht="56.25" customHeight="1">
      <c r="A72" s="27" t="s">
        <v>193</v>
      </c>
      <c r="B72" s="27" t="s">
        <v>93</v>
      </c>
      <c r="C72" s="27"/>
      <c r="D72" s="26" t="s">
        <v>47</v>
      </c>
      <c r="E72" s="26" t="s">
        <v>48</v>
      </c>
      <c r="F72" s="27" t="s">
        <v>95</v>
      </c>
      <c r="G72" s="46">
        <v>42370</v>
      </c>
      <c r="H72" s="46">
        <v>43465</v>
      </c>
      <c r="I72" s="32"/>
      <c r="J72" s="32"/>
      <c r="K72" s="29">
        <f t="shared" si="2"/>
        <v>342000</v>
      </c>
      <c r="L72" s="28">
        <v>152000</v>
      </c>
      <c r="M72" s="28">
        <v>100000</v>
      </c>
      <c r="N72" s="28">
        <v>90000</v>
      </c>
      <c r="O72" s="34"/>
      <c r="P72" s="34" t="s">
        <v>12</v>
      </c>
      <c r="Q72" s="34"/>
      <c r="R72" s="34"/>
      <c r="S72" s="34"/>
      <c r="T72" s="34" t="s">
        <v>12</v>
      </c>
      <c r="U72" s="34"/>
      <c r="V72" s="34"/>
      <c r="W72" s="34"/>
      <c r="X72" s="34" t="s">
        <v>12</v>
      </c>
      <c r="Y72" s="34"/>
      <c r="Z72" s="34"/>
    </row>
    <row r="73" spans="1:26" ht="89.25" customHeight="1">
      <c r="A73" s="27" t="s">
        <v>194</v>
      </c>
      <c r="B73" s="27" t="s">
        <v>94</v>
      </c>
      <c r="C73" s="27"/>
      <c r="D73" s="26" t="s">
        <v>47</v>
      </c>
      <c r="E73" s="26" t="s">
        <v>48</v>
      </c>
      <c r="F73" s="27" t="s">
        <v>96</v>
      </c>
      <c r="G73" s="46">
        <v>42370</v>
      </c>
      <c r="H73" s="46">
        <v>43465</v>
      </c>
      <c r="I73" s="32"/>
      <c r="J73" s="32"/>
      <c r="K73" s="29">
        <f t="shared" si="2"/>
        <v>0</v>
      </c>
      <c r="L73" s="28">
        <v>0</v>
      </c>
      <c r="M73" s="28">
        <v>0</v>
      </c>
      <c r="N73" s="28">
        <v>0</v>
      </c>
      <c r="O73" s="34"/>
      <c r="P73" s="34" t="s">
        <v>12</v>
      </c>
      <c r="Q73" s="34"/>
      <c r="R73" s="34" t="s">
        <v>12</v>
      </c>
      <c r="S73" s="34"/>
      <c r="T73" s="34" t="s">
        <v>12</v>
      </c>
      <c r="U73" s="34"/>
      <c r="V73" s="34" t="s">
        <v>12</v>
      </c>
      <c r="W73" s="34"/>
      <c r="X73" s="34" t="s">
        <v>12</v>
      </c>
      <c r="Y73" s="34"/>
      <c r="Z73" s="34" t="s">
        <v>12</v>
      </c>
    </row>
    <row r="74" spans="1:26" s="11" customFormat="1" ht="44.25" customHeight="1">
      <c r="A74" s="60" t="s">
        <v>195</v>
      </c>
      <c r="B74" s="114" t="s">
        <v>78</v>
      </c>
      <c r="C74" s="119"/>
      <c r="D74" s="119"/>
      <c r="E74" s="119"/>
      <c r="F74" s="41" t="s">
        <v>79</v>
      </c>
      <c r="G74" s="42">
        <v>42370</v>
      </c>
      <c r="H74" s="42">
        <v>43465</v>
      </c>
      <c r="I74" s="43" t="s">
        <v>162</v>
      </c>
      <c r="J74" s="43" t="s">
        <v>160</v>
      </c>
      <c r="K74" s="29">
        <f t="shared" si="2"/>
        <v>12198572</v>
      </c>
      <c r="L74" s="29">
        <f>L75+L76+L77+L78</f>
        <v>6698572</v>
      </c>
      <c r="M74" s="29">
        <f>M75+M76+M77+M78</f>
        <v>3000000</v>
      </c>
      <c r="N74" s="29">
        <f>N75+N76+N77+N78</f>
        <v>2500000</v>
      </c>
      <c r="O74" s="44"/>
      <c r="P74" s="44" t="s">
        <v>12</v>
      </c>
      <c r="Q74" s="44" t="s">
        <v>12</v>
      </c>
      <c r="R74" s="44"/>
      <c r="S74" s="44"/>
      <c r="T74" s="44" t="s">
        <v>12</v>
      </c>
      <c r="U74" s="44" t="s">
        <v>12</v>
      </c>
      <c r="V74" s="44"/>
      <c r="W74" s="44"/>
      <c r="X74" s="44" t="s">
        <v>12</v>
      </c>
      <c r="Y74" s="44" t="s">
        <v>12</v>
      </c>
      <c r="Z74" s="44"/>
    </row>
    <row r="75" spans="1:26" s="14" customFormat="1" ht="51" customHeight="1">
      <c r="A75" s="27" t="s">
        <v>196</v>
      </c>
      <c r="B75" s="27" t="s">
        <v>80</v>
      </c>
      <c r="C75" s="27"/>
      <c r="D75" s="26" t="s">
        <v>47</v>
      </c>
      <c r="E75" s="26" t="s">
        <v>48</v>
      </c>
      <c r="F75" s="27" t="s">
        <v>82</v>
      </c>
      <c r="G75" s="61">
        <v>42370</v>
      </c>
      <c r="H75" s="61">
        <v>43465</v>
      </c>
      <c r="I75" s="32"/>
      <c r="J75" s="32"/>
      <c r="K75" s="29">
        <f t="shared" si="2"/>
        <v>2748578</v>
      </c>
      <c r="L75" s="28">
        <f>1308604+862444+457530+120000</f>
        <v>2748578</v>
      </c>
      <c r="M75" s="28">
        <v>0</v>
      </c>
      <c r="N75" s="28">
        <v>0</v>
      </c>
      <c r="O75" s="62"/>
      <c r="P75" s="62" t="s">
        <v>12</v>
      </c>
      <c r="Q75" s="62" t="s">
        <v>12</v>
      </c>
      <c r="R75" s="62"/>
      <c r="S75" s="62"/>
      <c r="T75" s="62" t="s">
        <v>12</v>
      </c>
      <c r="U75" s="62" t="s">
        <v>12</v>
      </c>
      <c r="V75" s="62"/>
      <c r="W75" s="62"/>
      <c r="X75" s="62" t="s">
        <v>12</v>
      </c>
      <c r="Y75" s="62" t="s">
        <v>12</v>
      </c>
      <c r="Z75" s="62"/>
    </row>
    <row r="76" spans="1:26" s="14" customFormat="1" ht="76.5" customHeight="1">
      <c r="A76" s="63" t="s">
        <v>259</v>
      </c>
      <c r="B76" s="27" t="s">
        <v>163</v>
      </c>
      <c r="C76" s="27"/>
      <c r="D76" s="26" t="s">
        <v>47</v>
      </c>
      <c r="E76" s="26" t="s">
        <v>48</v>
      </c>
      <c r="F76" s="27" t="s">
        <v>83</v>
      </c>
      <c r="G76" s="61">
        <v>42370</v>
      </c>
      <c r="H76" s="61">
        <v>43465</v>
      </c>
      <c r="I76" s="32"/>
      <c r="J76" s="32"/>
      <c r="K76" s="29">
        <f t="shared" si="2"/>
        <v>1551199</v>
      </c>
      <c r="L76" s="28">
        <f>600000+951199</f>
        <v>1551199</v>
      </c>
      <c r="M76" s="28">
        <v>0</v>
      </c>
      <c r="N76" s="28">
        <v>0</v>
      </c>
      <c r="O76" s="62"/>
      <c r="P76" s="62" t="s">
        <v>12</v>
      </c>
      <c r="Q76" s="62" t="s">
        <v>12</v>
      </c>
      <c r="R76" s="62"/>
      <c r="S76" s="62"/>
      <c r="T76" s="62" t="s">
        <v>12</v>
      </c>
      <c r="U76" s="62" t="s">
        <v>12</v>
      </c>
      <c r="V76" s="62"/>
      <c r="W76" s="62"/>
      <c r="X76" s="62" t="s">
        <v>12</v>
      </c>
      <c r="Y76" s="62" t="s">
        <v>12</v>
      </c>
      <c r="Z76" s="62"/>
    </row>
    <row r="77" spans="1:26" ht="54" customHeight="1">
      <c r="A77" s="27" t="s">
        <v>260</v>
      </c>
      <c r="B77" s="27" t="s">
        <v>81</v>
      </c>
      <c r="C77" s="27"/>
      <c r="D77" s="27" t="s">
        <v>47</v>
      </c>
      <c r="E77" s="27" t="s">
        <v>48</v>
      </c>
      <c r="F77" s="27" t="s">
        <v>86</v>
      </c>
      <c r="G77" s="46">
        <v>42370</v>
      </c>
      <c r="H77" s="46">
        <v>43465</v>
      </c>
      <c r="I77" s="32"/>
      <c r="J77" s="32"/>
      <c r="K77" s="29">
        <f t="shared" si="2"/>
        <v>0</v>
      </c>
      <c r="L77" s="28">
        <v>0</v>
      </c>
      <c r="M77" s="28">
        <v>0</v>
      </c>
      <c r="N77" s="28">
        <v>0</v>
      </c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47.25" customHeight="1">
      <c r="A78" s="27" t="s">
        <v>261</v>
      </c>
      <c r="B78" s="27" t="s">
        <v>84</v>
      </c>
      <c r="C78" s="27"/>
      <c r="D78" s="27" t="s">
        <v>47</v>
      </c>
      <c r="E78" s="27" t="s">
        <v>272</v>
      </c>
      <c r="F78" s="27" t="s">
        <v>85</v>
      </c>
      <c r="G78" s="46">
        <v>42370</v>
      </c>
      <c r="H78" s="46">
        <v>43465</v>
      </c>
      <c r="I78" s="32"/>
      <c r="J78" s="32"/>
      <c r="K78" s="29">
        <f t="shared" si="2"/>
        <v>7898795</v>
      </c>
      <c r="L78" s="28">
        <f>1218795+1180000</f>
        <v>2398795</v>
      </c>
      <c r="M78" s="28">
        <v>3000000</v>
      </c>
      <c r="N78" s="28">
        <v>2500000</v>
      </c>
      <c r="O78" s="34"/>
      <c r="P78" s="34" t="s">
        <v>12</v>
      </c>
      <c r="Q78" s="34"/>
      <c r="R78" s="34"/>
      <c r="S78" s="34"/>
      <c r="T78" s="34" t="s">
        <v>12</v>
      </c>
      <c r="U78" s="34"/>
      <c r="V78" s="34"/>
      <c r="W78" s="34"/>
      <c r="X78" s="34" t="s">
        <v>12</v>
      </c>
      <c r="Y78" s="34"/>
      <c r="Z78" s="34"/>
    </row>
    <row r="79" spans="1:26" s="11" customFormat="1" ht="14.25" customHeight="1">
      <c r="A79" s="114" t="s">
        <v>36</v>
      </c>
      <c r="B79" s="114"/>
      <c r="C79" s="114" t="s">
        <v>225</v>
      </c>
      <c r="D79" s="119"/>
      <c r="E79" s="119"/>
      <c r="F79" s="119"/>
      <c r="G79" s="42"/>
      <c r="H79" s="42">
        <v>42614</v>
      </c>
      <c r="I79" s="37"/>
      <c r="J79" s="37"/>
      <c r="K79" s="54"/>
      <c r="L79" s="54"/>
      <c r="M79" s="54"/>
      <c r="N79" s="5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s="11" customFormat="1" ht="14.25" customHeight="1">
      <c r="A80" s="114"/>
      <c r="B80" s="114"/>
      <c r="C80" s="119"/>
      <c r="D80" s="119"/>
      <c r="E80" s="119"/>
      <c r="F80" s="119"/>
      <c r="G80" s="42"/>
      <c r="H80" s="42">
        <v>42979</v>
      </c>
      <c r="I80" s="37"/>
      <c r="J80" s="37"/>
      <c r="K80" s="54"/>
      <c r="L80" s="54"/>
      <c r="M80" s="54"/>
      <c r="N80" s="5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s="11" customFormat="1" ht="14.25" customHeight="1">
      <c r="A81" s="114"/>
      <c r="B81" s="114"/>
      <c r="C81" s="119"/>
      <c r="D81" s="119"/>
      <c r="E81" s="119"/>
      <c r="F81" s="119"/>
      <c r="G81" s="42"/>
      <c r="H81" s="42">
        <v>43344</v>
      </c>
      <c r="I81" s="37"/>
      <c r="J81" s="37"/>
      <c r="K81" s="54"/>
      <c r="L81" s="54"/>
      <c r="M81" s="54"/>
      <c r="N81" s="5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s="11" customFormat="1" ht="55.5" customHeight="1">
      <c r="A82" s="47" t="s">
        <v>197</v>
      </c>
      <c r="B82" s="114" t="s">
        <v>262</v>
      </c>
      <c r="C82" s="119"/>
      <c r="D82" s="119"/>
      <c r="E82" s="119"/>
      <c r="F82" s="41" t="s">
        <v>99</v>
      </c>
      <c r="G82" s="42">
        <v>42370</v>
      </c>
      <c r="H82" s="42">
        <v>43465</v>
      </c>
      <c r="I82" s="37" t="s">
        <v>172</v>
      </c>
      <c r="J82" s="37">
        <v>1</v>
      </c>
      <c r="K82" s="29">
        <f>L82+M82+N82</f>
        <v>42500733</v>
      </c>
      <c r="L82" s="29">
        <f>L83</f>
        <v>4317033</v>
      </c>
      <c r="M82" s="29">
        <f>M83</f>
        <v>38183700</v>
      </c>
      <c r="N82" s="29">
        <f>N83</f>
        <v>0</v>
      </c>
      <c r="O82" s="44" t="s">
        <v>12</v>
      </c>
      <c r="P82" s="44" t="s">
        <v>12</v>
      </c>
      <c r="Q82" s="44" t="s">
        <v>12</v>
      </c>
      <c r="R82" s="44" t="s">
        <v>12</v>
      </c>
      <c r="S82" s="44" t="s">
        <v>12</v>
      </c>
      <c r="T82" s="44" t="s">
        <v>12</v>
      </c>
      <c r="U82" s="44" t="s">
        <v>12</v>
      </c>
      <c r="V82" s="44" t="s">
        <v>12</v>
      </c>
      <c r="W82" s="44" t="s">
        <v>12</v>
      </c>
      <c r="X82" s="44" t="s">
        <v>12</v>
      </c>
      <c r="Y82" s="44" t="s">
        <v>12</v>
      </c>
      <c r="Z82" s="44" t="s">
        <v>12</v>
      </c>
    </row>
    <row r="83" spans="1:26" ht="89.25" customHeight="1">
      <c r="A83" s="48" t="s">
        <v>198</v>
      </c>
      <c r="B83" s="27" t="s">
        <v>110</v>
      </c>
      <c r="C83" s="27"/>
      <c r="D83" s="26" t="s">
        <v>266</v>
      </c>
      <c r="E83" s="26" t="s">
        <v>167</v>
      </c>
      <c r="F83" s="27" t="s">
        <v>112</v>
      </c>
      <c r="G83" s="46">
        <v>42370</v>
      </c>
      <c r="H83" s="46">
        <v>43465</v>
      </c>
      <c r="I83" s="32"/>
      <c r="J83" s="32"/>
      <c r="K83" s="29">
        <f>L83+M83+N83</f>
        <v>42500733</v>
      </c>
      <c r="L83" s="28">
        <v>4317033</v>
      </c>
      <c r="M83" s="28">
        <v>38183700</v>
      </c>
      <c r="N83" s="28">
        <v>0</v>
      </c>
      <c r="O83" s="34" t="s">
        <v>12</v>
      </c>
      <c r="P83" s="34" t="s">
        <v>12</v>
      </c>
      <c r="Q83" s="34" t="s">
        <v>12</v>
      </c>
      <c r="R83" s="34" t="s">
        <v>12</v>
      </c>
      <c r="S83" s="34" t="s">
        <v>12</v>
      </c>
      <c r="T83" s="34" t="s">
        <v>12</v>
      </c>
      <c r="U83" s="34" t="s">
        <v>12</v>
      </c>
      <c r="V83" s="34" t="s">
        <v>12</v>
      </c>
      <c r="W83" s="34" t="s">
        <v>12</v>
      </c>
      <c r="X83" s="34" t="s">
        <v>12</v>
      </c>
      <c r="Y83" s="34" t="s">
        <v>12</v>
      </c>
      <c r="Z83" s="34" t="s">
        <v>12</v>
      </c>
    </row>
    <row r="84" spans="1:26" s="22" customFormat="1" ht="16.5" customHeight="1">
      <c r="A84" s="124" t="s">
        <v>118</v>
      </c>
      <c r="B84" s="125"/>
      <c r="C84" s="124" t="s">
        <v>111</v>
      </c>
      <c r="D84" s="130"/>
      <c r="E84" s="130"/>
      <c r="F84" s="125"/>
      <c r="G84" s="46"/>
      <c r="H84" s="42">
        <v>42735</v>
      </c>
      <c r="I84" s="32"/>
      <c r="J84" s="32"/>
      <c r="K84" s="29"/>
      <c r="L84" s="28"/>
      <c r="M84" s="28"/>
      <c r="N84" s="28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 s="22" customFormat="1" ht="18" customHeight="1">
      <c r="A85" s="126"/>
      <c r="B85" s="127"/>
      <c r="C85" s="126"/>
      <c r="D85" s="131"/>
      <c r="E85" s="131"/>
      <c r="F85" s="127"/>
      <c r="G85" s="46"/>
      <c r="H85" s="42">
        <v>43100</v>
      </c>
      <c r="I85" s="32"/>
      <c r="J85" s="32"/>
      <c r="K85" s="29"/>
      <c r="L85" s="28"/>
      <c r="M85" s="28"/>
      <c r="N85" s="28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 s="22" customFormat="1" ht="17.25" customHeight="1">
      <c r="A86" s="128"/>
      <c r="B86" s="129"/>
      <c r="C86" s="128"/>
      <c r="D86" s="132"/>
      <c r="E86" s="132"/>
      <c r="F86" s="129"/>
      <c r="G86" s="46"/>
      <c r="H86" s="42">
        <v>43465</v>
      </c>
      <c r="I86" s="32"/>
      <c r="J86" s="32"/>
      <c r="K86" s="29"/>
      <c r="L86" s="28"/>
      <c r="M86" s="28"/>
      <c r="N86" s="28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 s="11" customFormat="1" ht="132" customHeight="1">
      <c r="A87" s="47" t="s">
        <v>199</v>
      </c>
      <c r="B87" s="114" t="s">
        <v>98</v>
      </c>
      <c r="C87" s="119"/>
      <c r="D87" s="119"/>
      <c r="E87" s="119"/>
      <c r="F87" s="41" t="s">
        <v>100</v>
      </c>
      <c r="G87" s="42">
        <v>42370</v>
      </c>
      <c r="H87" s="42">
        <v>43465</v>
      </c>
      <c r="I87" s="43" t="s">
        <v>168</v>
      </c>
      <c r="J87" s="43" t="s">
        <v>165</v>
      </c>
      <c r="K87" s="29">
        <f>L87+M87+N87</f>
        <v>10674400</v>
      </c>
      <c r="L87" s="29">
        <f>L88</f>
        <v>3392700</v>
      </c>
      <c r="M87" s="29">
        <f>M88</f>
        <v>3560800</v>
      </c>
      <c r="N87" s="29">
        <f>N88</f>
        <v>3720900</v>
      </c>
      <c r="O87" s="44" t="s">
        <v>12</v>
      </c>
      <c r="P87" s="44" t="s">
        <v>12</v>
      </c>
      <c r="Q87" s="44" t="s">
        <v>12</v>
      </c>
      <c r="R87" s="44" t="s">
        <v>12</v>
      </c>
      <c r="S87" s="44" t="s">
        <v>12</v>
      </c>
      <c r="T87" s="44" t="s">
        <v>12</v>
      </c>
      <c r="U87" s="44" t="s">
        <v>12</v>
      </c>
      <c r="V87" s="44" t="s">
        <v>12</v>
      </c>
      <c r="W87" s="44" t="s">
        <v>12</v>
      </c>
      <c r="X87" s="44" t="s">
        <v>12</v>
      </c>
      <c r="Y87" s="44" t="s">
        <v>12</v>
      </c>
      <c r="Z87" s="44" t="s">
        <v>12</v>
      </c>
    </row>
    <row r="88" spans="1:26" ht="157.5" customHeight="1">
      <c r="A88" s="48" t="s">
        <v>200</v>
      </c>
      <c r="B88" s="27" t="s">
        <v>101</v>
      </c>
      <c r="C88" s="48"/>
      <c r="D88" s="26" t="s">
        <v>47</v>
      </c>
      <c r="E88" s="26" t="s">
        <v>48</v>
      </c>
      <c r="F88" s="27" t="s">
        <v>100</v>
      </c>
      <c r="G88" s="46">
        <v>42370</v>
      </c>
      <c r="H88" s="46">
        <v>43465</v>
      </c>
      <c r="I88" s="32"/>
      <c r="J88" s="32"/>
      <c r="K88" s="29" t="s">
        <v>213</v>
      </c>
      <c r="L88" s="28">
        <v>3392700</v>
      </c>
      <c r="M88" s="28">
        <v>3560800</v>
      </c>
      <c r="N88" s="28">
        <v>3720900</v>
      </c>
      <c r="O88" s="34" t="s">
        <v>12</v>
      </c>
      <c r="P88" s="34" t="s">
        <v>12</v>
      </c>
      <c r="Q88" s="34" t="s">
        <v>12</v>
      </c>
      <c r="R88" s="34" t="s">
        <v>12</v>
      </c>
      <c r="S88" s="34" t="s">
        <v>12</v>
      </c>
      <c r="T88" s="34" t="s">
        <v>12</v>
      </c>
      <c r="U88" s="34" t="s">
        <v>12</v>
      </c>
      <c r="V88" s="34" t="s">
        <v>12</v>
      </c>
      <c r="W88" s="34" t="s">
        <v>12</v>
      </c>
      <c r="X88" s="34" t="s">
        <v>12</v>
      </c>
      <c r="Y88" s="34" t="s">
        <v>12</v>
      </c>
      <c r="Z88" s="34" t="s">
        <v>12</v>
      </c>
    </row>
    <row r="89" spans="1:26" s="11" customFormat="1" ht="18.75" customHeight="1">
      <c r="A89" s="114" t="s">
        <v>229</v>
      </c>
      <c r="B89" s="114"/>
      <c r="C89" s="114"/>
      <c r="D89" s="114" t="s">
        <v>230</v>
      </c>
      <c r="E89" s="114"/>
      <c r="F89" s="114"/>
      <c r="G89" s="42"/>
      <c r="H89" s="42">
        <v>42735</v>
      </c>
      <c r="I89" s="37"/>
      <c r="J89" s="37"/>
      <c r="K89" s="54"/>
      <c r="L89" s="54"/>
      <c r="M89" s="54"/>
      <c r="N89" s="5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s="11" customFormat="1" ht="16.5" customHeight="1">
      <c r="A90" s="114"/>
      <c r="B90" s="114"/>
      <c r="C90" s="114"/>
      <c r="D90" s="114"/>
      <c r="E90" s="114"/>
      <c r="F90" s="114"/>
      <c r="G90" s="42"/>
      <c r="H90" s="42">
        <v>43100</v>
      </c>
      <c r="I90" s="37"/>
      <c r="J90" s="37"/>
      <c r="K90" s="54"/>
      <c r="L90" s="54"/>
      <c r="M90" s="54"/>
      <c r="N90" s="5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s="11" customFormat="1" ht="12.75" customHeight="1">
      <c r="A91" s="114"/>
      <c r="B91" s="114"/>
      <c r="C91" s="114"/>
      <c r="D91" s="114"/>
      <c r="E91" s="114"/>
      <c r="F91" s="114"/>
      <c r="G91" s="42"/>
      <c r="H91" s="42">
        <v>43465</v>
      </c>
      <c r="I91" s="37"/>
      <c r="J91" s="37"/>
      <c r="K91" s="54"/>
      <c r="L91" s="54"/>
      <c r="M91" s="54"/>
      <c r="N91" s="5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78" customHeight="1">
      <c r="A92" s="48" t="s">
        <v>201</v>
      </c>
      <c r="B92" s="117" t="s">
        <v>146</v>
      </c>
      <c r="C92" s="121"/>
      <c r="D92" s="121"/>
      <c r="E92" s="121"/>
      <c r="F92" s="27" t="s">
        <v>103</v>
      </c>
      <c r="G92" s="46">
        <v>42370</v>
      </c>
      <c r="H92" s="46">
        <v>43465</v>
      </c>
      <c r="I92" s="64" t="s">
        <v>169</v>
      </c>
      <c r="J92" s="64" t="s">
        <v>165</v>
      </c>
      <c r="K92" s="29">
        <f>L92+M92+N92</f>
        <v>27130449</v>
      </c>
      <c r="L92" s="28">
        <f>L93</f>
        <v>8664726</v>
      </c>
      <c r="M92" s="28">
        <f>M93</f>
        <v>9051309</v>
      </c>
      <c r="N92" s="28">
        <f>N93</f>
        <v>9414414</v>
      </c>
      <c r="O92" s="34" t="s">
        <v>12</v>
      </c>
      <c r="P92" s="34" t="s">
        <v>12</v>
      </c>
      <c r="Q92" s="34" t="s">
        <v>12</v>
      </c>
      <c r="R92" s="34" t="s">
        <v>12</v>
      </c>
      <c r="S92" s="34" t="s">
        <v>12</v>
      </c>
      <c r="T92" s="34" t="s">
        <v>12</v>
      </c>
      <c r="U92" s="34" t="s">
        <v>12</v>
      </c>
      <c r="V92" s="34" t="s">
        <v>12</v>
      </c>
      <c r="W92" s="34" t="s">
        <v>12</v>
      </c>
      <c r="X92" s="34" t="s">
        <v>12</v>
      </c>
      <c r="Y92" s="34" t="s">
        <v>12</v>
      </c>
      <c r="Z92" s="34" t="s">
        <v>12</v>
      </c>
    </row>
    <row r="93" spans="1:26" ht="55.5" customHeight="1">
      <c r="A93" s="48" t="s">
        <v>202</v>
      </c>
      <c r="B93" s="27" t="s">
        <v>104</v>
      </c>
      <c r="C93" s="48"/>
      <c r="D93" s="26" t="s">
        <v>47</v>
      </c>
      <c r="E93" s="26" t="s">
        <v>48</v>
      </c>
      <c r="F93" s="27" t="s">
        <v>103</v>
      </c>
      <c r="G93" s="46">
        <v>42370</v>
      </c>
      <c r="H93" s="46">
        <v>43465</v>
      </c>
      <c r="I93" s="32"/>
      <c r="J93" s="32"/>
      <c r="K93" s="29">
        <f>L93+M93+N93</f>
        <v>27130449</v>
      </c>
      <c r="L93" s="28">
        <v>8664726</v>
      </c>
      <c r="M93" s="28">
        <v>9051309</v>
      </c>
      <c r="N93" s="28">
        <v>9414414</v>
      </c>
      <c r="O93" s="34" t="s">
        <v>12</v>
      </c>
      <c r="P93" s="34" t="s">
        <v>12</v>
      </c>
      <c r="Q93" s="34" t="s">
        <v>12</v>
      </c>
      <c r="R93" s="34" t="s">
        <v>12</v>
      </c>
      <c r="S93" s="34" t="s">
        <v>12</v>
      </c>
      <c r="T93" s="34" t="s">
        <v>12</v>
      </c>
      <c r="U93" s="34" t="s">
        <v>12</v>
      </c>
      <c r="V93" s="34" t="s">
        <v>12</v>
      </c>
      <c r="W93" s="34" t="s">
        <v>12</v>
      </c>
      <c r="X93" s="34" t="s">
        <v>12</v>
      </c>
      <c r="Y93" s="34" t="s">
        <v>12</v>
      </c>
      <c r="Z93" s="34" t="s">
        <v>12</v>
      </c>
    </row>
    <row r="94" spans="1:26" s="11" customFormat="1" ht="14.25" customHeight="1">
      <c r="A94" s="114" t="s">
        <v>109</v>
      </c>
      <c r="B94" s="114"/>
      <c r="C94" s="114" t="s">
        <v>231</v>
      </c>
      <c r="D94" s="114"/>
      <c r="E94" s="114"/>
      <c r="F94" s="114"/>
      <c r="G94" s="42"/>
      <c r="H94" s="42">
        <v>42735</v>
      </c>
      <c r="I94" s="37"/>
      <c r="J94" s="37"/>
      <c r="K94" s="54"/>
      <c r="L94" s="54"/>
      <c r="M94" s="54"/>
      <c r="N94" s="5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s="11" customFormat="1" ht="14.25" customHeight="1">
      <c r="A95" s="114"/>
      <c r="B95" s="114"/>
      <c r="C95" s="114"/>
      <c r="D95" s="114"/>
      <c r="E95" s="114"/>
      <c r="F95" s="114"/>
      <c r="G95" s="42"/>
      <c r="H95" s="42">
        <v>43100</v>
      </c>
      <c r="I95" s="37"/>
      <c r="J95" s="37"/>
      <c r="K95" s="54"/>
      <c r="L95" s="54"/>
      <c r="M95" s="54"/>
      <c r="N95" s="5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s="11" customFormat="1" ht="21.75" customHeight="1">
      <c r="A96" s="114"/>
      <c r="B96" s="114"/>
      <c r="C96" s="114"/>
      <c r="D96" s="114"/>
      <c r="E96" s="114"/>
      <c r="F96" s="114"/>
      <c r="G96" s="42"/>
      <c r="H96" s="42">
        <v>43465</v>
      </c>
      <c r="I96" s="37"/>
      <c r="J96" s="37"/>
      <c r="K96" s="54"/>
      <c r="L96" s="54"/>
      <c r="M96" s="54"/>
      <c r="N96" s="5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s="11" customFormat="1" ht="46.5" customHeight="1">
      <c r="A97" s="41" t="s">
        <v>203</v>
      </c>
      <c r="B97" s="114" t="s">
        <v>87</v>
      </c>
      <c r="C97" s="119"/>
      <c r="D97" s="119"/>
      <c r="E97" s="119"/>
      <c r="F97" s="41" t="s">
        <v>88</v>
      </c>
      <c r="G97" s="42">
        <v>42370</v>
      </c>
      <c r="H97" s="42">
        <v>43465</v>
      </c>
      <c r="I97" s="43" t="s">
        <v>164</v>
      </c>
      <c r="J97" s="43" t="s">
        <v>160</v>
      </c>
      <c r="K97" s="29">
        <f>L97+M97+N97</f>
        <v>4544000</v>
      </c>
      <c r="L97" s="29">
        <f>L98</f>
        <v>4544000</v>
      </c>
      <c r="M97" s="29">
        <f>M98</f>
        <v>0</v>
      </c>
      <c r="N97" s="29">
        <f>N98</f>
        <v>0</v>
      </c>
      <c r="O97" s="44" t="s">
        <v>12</v>
      </c>
      <c r="P97" s="44" t="s">
        <v>12</v>
      </c>
      <c r="Q97" s="44" t="s">
        <v>12</v>
      </c>
      <c r="R97" s="44" t="s">
        <v>12</v>
      </c>
      <c r="S97" s="44" t="s">
        <v>12</v>
      </c>
      <c r="T97" s="44" t="s">
        <v>12</v>
      </c>
      <c r="U97" s="44" t="s">
        <v>12</v>
      </c>
      <c r="V97" s="44" t="s">
        <v>12</v>
      </c>
      <c r="W97" s="44" t="s">
        <v>12</v>
      </c>
      <c r="X97" s="44" t="s">
        <v>12</v>
      </c>
      <c r="Y97" s="44" t="s">
        <v>12</v>
      </c>
      <c r="Z97" s="44" t="s">
        <v>12</v>
      </c>
    </row>
    <row r="98" spans="1:26" ht="42.75" customHeight="1">
      <c r="A98" s="27" t="s">
        <v>204</v>
      </c>
      <c r="B98" s="27" t="s">
        <v>89</v>
      </c>
      <c r="C98" s="27"/>
      <c r="D98" s="26" t="s">
        <v>47</v>
      </c>
      <c r="E98" s="26" t="s">
        <v>272</v>
      </c>
      <c r="F98" s="27" t="s">
        <v>90</v>
      </c>
      <c r="G98" s="46">
        <v>42370</v>
      </c>
      <c r="H98" s="46">
        <v>43465</v>
      </c>
      <c r="I98" s="32"/>
      <c r="J98" s="32"/>
      <c r="K98" s="29">
        <f>L98+M98+N98</f>
        <v>4544000</v>
      </c>
      <c r="L98" s="28">
        <v>4544000</v>
      </c>
      <c r="M98" s="28">
        <v>0</v>
      </c>
      <c r="N98" s="28">
        <v>0</v>
      </c>
      <c r="O98" s="34" t="s">
        <v>12</v>
      </c>
      <c r="P98" s="34" t="s">
        <v>12</v>
      </c>
      <c r="Q98" s="34" t="s">
        <v>12</v>
      </c>
      <c r="R98" s="34" t="s">
        <v>12</v>
      </c>
      <c r="S98" s="34" t="s">
        <v>12</v>
      </c>
      <c r="T98" s="34" t="s">
        <v>12</v>
      </c>
      <c r="U98" s="34" t="s">
        <v>12</v>
      </c>
      <c r="V98" s="34" t="s">
        <v>12</v>
      </c>
      <c r="W98" s="34" t="s">
        <v>12</v>
      </c>
      <c r="X98" s="34" t="s">
        <v>12</v>
      </c>
      <c r="Y98" s="34" t="s">
        <v>12</v>
      </c>
      <c r="Z98" s="34" t="s">
        <v>12</v>
      </c>
    </row>
    <row r="99" spans="1:26" s="11" customFormat="1" ht="15" customHeight="1">
      <c r="A99" s="114" t="s">
        <v>91</v>
      </c>
      <c r="B99" s="114"/>
      <c r="C99" s="114" t="s">
        <v>226</v>
      </c>
      <c r="D99" s="119"/>
      <c r="E99" s="119"/>
      <c r="F99" s="119"/>
      <c r="G99" s="42"/>
      <c r="H99" s="42">
        <v>42735</v>
      </c>
      <c r="I99" s="37"/>
      <c r="J99" s="37"/>
      <c r="K99" s="54"/>
      <c r="L99" s="54"/>
      <c r="M99" s="54"/>
      <c r="N99" s="5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s="11" customFormat="1" ht="14.25" customHeight="1">
      <c r="A100" s="114"/>
      <c r="B100" s="114"/>
      <c r="C100" s="119"/>
      <c r="D100" s="119"/>
      <c r="E100" s="119"/>
      <c r="F100" s="119"/>
      <c r="G100" s="42"/>
      <c r="H100" s="42">
        <v>43100</v>
      </c>
      <c r="I100" s="37"/>
      <c r="J100" s="37"/>
      <c r="K100" s="54"/>
      <c r="L100" s="54"/>
      <c r="M100" s="54"/>
      <c r="N100" s="5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s="11" customFormat="1" ht="14.25" customHeight="1">
      <c r="A101" s="114"/>
      <c r="B101" s="114"/>
      <c r="C101" s="119"/>
      <c r="D101" s="119"/>
      <c r="E101" s="119"/>
      <c r="F101" s="119"/>
      <c r="G101" s="42"/>
      <c r="H101" s="42">
        <v>43465</v>
      </c>
      <c r="I101" s="37"/>
      <c r="J101" s="37"/>
      <c r="K101" s="54"/>
      <c r="L101" s="54"/>
      <c r="M101" s="54"/>
      <c r="N101" s="5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s="11" customFormat="1" ht="9.75" customHeight="1">
      <c r="A102" s="114" t="s">
        <v>97</v>
      </c>
      <c r="B102" s="119"/>
      <c r="C102" s="114"/>
      <c r="D102" s="114" t="s">
        <v>227</v>
      </c>
      <c r="E102" s="119"/>
      <c r="F102" s="119"/>
      <c r="G102" s="42"/>
      <c r="H102" s="42">
        <v>42735</v>
      </c>
      <c r="I102" s="37"/>
      <c r="J102" s="37"/>
      <c r="K102" s="54"/>
      <c r="L102" s="54"/>
      <c r="M102" s="54"/>
      <c r="N102" s="5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s="11" customFormat="1" ht="13.5" customHeight="1">
      <c r="A103" s="119"/>
      <c r="B103" s="119"/>
      <c r="C103" s="119"/>
      <c r="D103" s="119"/>
      <c r="E103" s="119"/>
      <c r="F103" s="119"/>
      <c r="G103" s="42"/>
      <c r="H103" s="42">
        <v>43100</v>
      </c>
      <c r="I103" s="37"/>
      <c r="J103" s="37"/>
      <c r="K103" s="54"/>
      <c r="L103" s="54"/>
      <c r="M103" s="54"/>
      <c r="N103" s="5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s="11" customFormat="1" ht="12.75" customHeight="1">
      <c r="A104" s="119"/>
      <c r="B104" s="119"/>
      <c r="C104" s="119"/>
      <c r="D104" s="119"/>
      <c r="E104" s="119"/>
      <c r="F104" s="119"/>
      <c r="G104" s="42"/>
      <c r="H104" s="42">
        <v>43465</v>
      </c>
      <c r="I104" s="37"/>
      <c r="J104" s="37"/>
      <c r="K104" s="54"/>
      <c r="L104" s="54"/>
      <c r="M104" s="54"/>
      <c r="N104" s="5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s="11" customFormat="1" ht="17.25" customHeight="1">
      <c r="A105" s="114" t="s">
        <v>102</v>
      </c>
      <c r="B105" s="114"/>
      <c r="C105" s="114" t="s">
        <v>228</v>
      </c>
      <c r="D105" s="119"/>
      <c r="E105" s="119"/>
      <c r="F105" s="119"/>
      <c r="G105" s="42"/>
      <c r="H105" s="42">
        <v>42735</v>
      </c>
      <c r="I105" s="37"/>
      <c r="J105" s="37"/>
      <c r="K105" s="54"/>
      <c r="L105" s="54"/>
      <c r="M105" s="54"/>
      <c r="N105" s="5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s="11" customFormat="1" ht="10.5" customHeight="1">
      <c r="A106" s="114"/>
      <c r="B106" s="114"/>
      <c r="C106" s="119"/>
      <c r="D106" s="119"/>
      <c r="E106" s="119"/>
      <c r="F106" s="119"/>
      <c r="G106" s="42"/>
      <c r="H106" s="42">
        <v>43100</v>
      </c>
      <c r="I106" s="37"/>
      <c r="J106" s="37"/>
      <c r="K106" s="54"/>
      <c r="L106" s="54"/>
      <c r="M106" s="54"/>
      <c r="N106" s="5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s="11" customFormat="1" ht="18" customHeight="1">
      <c r="A107" s="114"/>
      <c r="B107" s="114"/>
      <c r="C107" s="119"/>
      <c r="D107" s="119"/>
      <c r="E107" s="119"/>
      <c r="F107" s="119"/>
      <c r="G107" s="42"/>
      <c r="H107" s="42">
        <v>43465</v>
      </c>
      <c r="I107" s="37"/>
      <c r="J107" s="37"/>
      <c r="K107" s="54"/>
      <c r="L107" s="54"/>
      <c r="M107" s="54"/>
      <c r="N107" s="5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s="11" customFormat="1" ht="30" customHeight="1">
      <c r="A108" s="122" t="s">
        <v>207</v>
      </c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</row>
    <row r="109" spans="1:26" s="11" customFormat="1" ht="92.25" customHeight="1">
      <c r="A109" s="47" t="s">
        <v>205</v>
      </c>
      <c r="B109" s="134" t="s">
        <v>105</v>
      </c>
      <c r="C109" s="135"/>
      <c r="D109" s="135"/>
      <c r="E109" s="136"/>
      <c r="F109" s="41" t="s">
        <v>106</v>
      </c>
      <c r="G109" s="42">
        <v>42370</v>
      </c>
      <c r="H109" s="42">
        <v>43465</v>
      </c>
      <c r="I109" s="37" t="s">
        <v>170</v>
      </c>
      <c r="J109" s="37">
        <v>1</v>
      </c>
      <c r="K109" s="29">
        <f>L109+M109+N109</f>
        <v>80000</v>
      </c>
      <c r="L109" s="29">
        <f>L110</f>
        <v>80000</v>
      </c>
      <c r="M109" s="29">
        <f>M110</f>
        <v>0</v>
      </c>
      <c r="N109" s="29">
        <f>N110</f>
        <v>0</v>
      </c>
      <c r="O109" s="44" t="s">
        <v>12</v>
      </c>
      <c r="P109" s="44" t="s">
        <v>12</v>
      </c>
      <c r="Q109" s="44" t="s">
        <v>12</v>
      </c>
      <c r="R109" s="44" t="s">
        <v>12</v>
      </c>
      <c r="S109" s="44" t="s">
        <v>12</v>
      </c>
      <c r="T109" s="44" t="s">
        <v>12</v>
      </c>
      <c r="U109" s="44" t="s">
        <v>12</v>
      </c>
      <c r="V109" s="44" t="s">
        <v>12</v>
      </c>
      <c r="W109" s="44" t="s">
        <v>12</v>
      </c>
      <c r="X109" s="44" t="s">
        <v>12</v>
      </c>
      <c r="Y109" s="44" t="s">
        <v>12</v>
      </c>
      <c r="Z109" s="44" t="s">
        <v>12</v>
      </c>
    </row>
    <row r="110" spans="1:26" ht="145.5" customHeight="1">
      <c r="A110" s="48" t="s">
        <v>42</v>
      </c>
      <c r="B110" s="27" t="s">
        <v>107</v>
      </c>
      <c r="C110" s="48"/>
      <c r="D110" s="26" t="s">
        <v>47</v>
      </c>
      <c r="E110" s="26" t="s">
        <v>48</v>
      </c>
      <c r="F110" s="27" t="s">
        <v>108</v>
      </c>
      <c r="G110" s="46">
        <v>42370</v>
      </c>
      <c r="H110" s="46">
        <v>43465</v>
      </c>
      <c r="I110" s="32"/>
      <c r="J110" s="32"/>
      <c r="K110" s="29">
        <f>L110+M110+N110</f>
        <v>80000</v>
      </c>
      <c r="L110" s="28">
        <v>80000</v>
      </c>
      <c r="M110" s="28">
        <v>0</v>
      </c>
      <c r="N110" s="28">
        <v>0</v>
      </c>
      <c r="O110" s="34" t="s">
        <v>12</v>
      </c>
      <c r="P110" s="34" t="s">
        <v>12</v>
      </c>
      <c r="Q110" s="34" t="s">
        <v>12</v>
      </c>
      <c r="R110" s="34" t="s">
        <v>12</v>
      </c>
      <c r="S110" s="34" t="s">
        <v>12</v>
      </c>
      <c r="T110" s="34" t="s">
        <v>12</v>
      </c>
      <c r="U110" s="34" t="s">
        <v>12</v>
      </c>
      <c r="V110" s="34" t="s">
        <v>12</v>
      </c>
      <c r="W110" s="34" t="s">
        <v>12</v>
      </c>
      <c r="X110" s="34" t="s">
        <v>12</v>
      </c>
      <c r="Y110" s="34" t="s">
        <v>12</v>
      </c>
      <c r="Z110" s="34" t="s">
        <v>12</v>
      </c>
    </row>
    <row r="111" spans="1:26" s="11" customFormat="1" ht="18" customHeight="1">
      <c r="A111" s="114" t="s">
        <v>119</v>
      </c>
      <c r="B111" s="137"/>
      <c r="C111" s="137"/>
      <c r="D111" s="114" t="s">
        <v>232</v>
      </c>
      <c r="E111" s="137"/>
      <c r="F111" s="137"/>
      <c r="G111" s="42"/>
      <c r="H111" s="42">
        <v>42735</v>
      </c>
      <c r="I111" s="37"/>
      <c r="J111" s="37"/>
      <c r="K111" s="54"/>
      <c r="L111" s="54"/>
      <c r="M111" s="54"/>
      <c r="N111" s="5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s="11" customFormat="1" ht="18" customHeight="1">
      <c r="A112" s="114"/>
      <c r="B112" s="137"/>
      <c r="C112" s="137"/>
      <c r="D112" s="114"/>
      <c r="E112" s="137"/>
      <c r="F112" s="137"/>
      <c r="G112" s="42"/>
      <c r="H112" s="42">
        <v>43100</v>
      </c>
      <c r="I112" s="37"/>
      <c r="J112" s="37"/>
      <c r="K112" s="54"/>
      <c r="L112" s="54"/>
      <c r="M112" s="54"/>
      <c r="N112" s="5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s="11" customFormat="1" ht="19.5" customHeight="1">
      <c r="A113" s="137"/>
      <c r="B113" s="137"/>
      <c r="C113" s="137"/>
      <c r="D113" s="137"/>
      <c r="E113" s="137"/>
      <c r="F113" s="137"/>
      <c r="G113" s="42"/>
      <c r="H113" s="66">
        <v>43465</v>
      </c>
      <c r="I113" s="37"/>
      <c r="J113" s="37"/>
      <c r="K113" s="54"/>
      <c r="L113" s="54"/>
      <c r="M113" s="54"/>
      <c r="N113" s="5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s="15" customFormat="1" ht="27.75" customHeight="1">
      <c r="A114" s="138" t="s">
        <v>210</v>
      </c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40"/>
    </row>
    <row r="115" spans="1:27" s="15" customFormat="1" ht="21.75" customHeight="1">
      <c r="A115" s="122" t="s">
        <v>113</v>
      </c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6"/>
    </row>
    <row r="116" spans="1:27" s="15" customFormat="1" ht="83.25" customHeight="1">
      <c r="A116" s="65" t="s">
        <v>177</v>
      </c>
      <c r="B116" s="114" t="s">
        <v>114</v>
      </c>
      <c r="C116" s="114"/>
      <c r="D116" s="114"/>
      <c r="E116" s="114"/>
      <c r="F116" s="41" t="s">
        <v>115</v>
      </c>
      <c r="G116" s="66">
        <v>42370</v>
      </c>
      <c r="H116" s="66">
        <v>43465</v>
      </c>
      <c r="I116" s="44" t="s">
        <v>171</v>
      </c>
      <c r="J116" s="44">
        <v>4</v>
      </c>
      <c r="K116" s="19">
        <f>L116+M116+N116</f>
        <v>23269593</v>
      </c>
      <c r="L116" s="19">
        <f>L117+L118</f>
        <v>10169593</v>
      </c>
      <c r="M116" s="19">
        <f>M117+M118</f>
        <v>7100000</v>
      </c>
      <c r="N116" s="19">
        <f>N117+N118</f>
        <v>6000000</v>
      </c>
      <c r="O116" s="44" t="s">
        <v>12</v>
      </c>
      <c r="P116" s="44" t="s">
        <v>12</v>
      </c>
      <c r="Q116" s="44" t="s">
        <v>12</v>
      </c>
      <c r="R116" s="44" t="s">
        <v>12</v>
      </c>
      <c r="S116" s="44" t="s">
        <v>12</v>
      </c>
      <c r="T116" s="44" t="s">
        <v>12</v>
      </c>
      <c r="U116" s="44" t="s">
        <v>12</v>
      </c>
      <c r="V116" s="44" t="s">
        <v>12</v>
      </c>
      <c r="W116" s="44" t="s">
        <v>12</v>
      </c>
      <c r="X116" s="44" t="s">
        <v>12</v>
      </c>
      <c r="Y116" s="44" t="s">
        <v>12</v>
      </c>
      <c r="Z116" s="44" t="s">
        <v>12</v>
      </c>
      <c r="AA116" s="16"/>
    </row>
    <row r="117" spans="1:27" s="18" customFormat="1" ht="54" customHeight="1">
      <c r="A117" s="67" t="s">
        <v>37</v>
      </c>
      <c r="B117" s="27" t="s">
        <v>55</v>
      </c>
      <c r="C117" s="67"/>
      <c r="D117" s="27" t="s">
        <v>47</v>
      </c>
      <c r="E117" s="27" t="s">
        <v>48</v>
      </c>
      <c r="F117" s="27" t="s">
        <v>56</v>
      </c>
      <c r="G117" s="46">
        <v>42370</v>
      </c>
      <c r="H117" s="46">
        <v>43465</v>
      </c>
      <c r="I117" s="34"/>
      <c r="J117" s="34"/>
      <c r="K117" s="68">
        <f>L117+M117+N117</f>
        <v>0</v>
      </c>
      <c r="L117" s="68"/>
      <c r="M117" s="68"/>
      <c r="N117" s="68"/>
      <c r="O117" s="34"/>
      <c r="P117" s="34"/>
      <c r="Q117" s="34"/>
      <c r="R117" s="34" t="s">
        <v>12</v>
      </c>
      <c r="S117" s="34"/>
      <c r="T117" s="34"/>
      <c r="U117" s="34"/>
      <c r="V117" s="34" t="s">
        <v>12</v>
      </c>
      <c r="W117" s="34"/>
      <c r="X117" s="34"/>
      <c r="Y117" s="34"/>
      <c r="Z117" s="34" t="s">
        <v>12</v>
      </c>
      <c r="AA117" s="17"/>
    </row>
    <row r="118" spans="1:27" s="18" customFormat="1" ht="69" customHeight="1">
      <c r="A118" s="67" t="s">
        <v>38</v>
      </c>
      <c r="B118" s="27" t="s">
        <v>116</v>
      </c>
      <c r="C118" s="67"/>
      <c r="D118" s="27" t="s">
        <v>47</v>
      </c>
      <c r="E118" s="27" t="s">
        <v>48</v>
      </c>
      <c r="F118" s="27" t="s">
        <v>117</v>
      </c>
      <c r="G118" s="46">
        <v>42370</v>
      </c>
      <c r="H118" s="46">
        <v>43465</v>
      </c>
      <c r="I118" s="34"/>
      <c r="J118" s="34"/>
      <c r="K118" s="68">
        <f>L118+M118+N118</f>
        <v>23269593</v>
      </c>
      <c r="L118" s="68">
        <v>10169593</v>
      </c>
      <c r="M118" s="68">
        <v>7100000</v>
      </c>
      <c r="N118" s="68">
        <v>6000000</v>
      </c>
      <c r="O118" s="34" t="s">
        <v>12</v>
      </c>
      <c r="P118" s="34" t="s">
        <v>12</v>
      </c>
      <c r="Q118" s="34" t="s">
        <v>12</v>
      </c>
      <c r="R118" s="34" t="s">
        <v>12</v>
      </c>
      <c r="S118" s="34" t="s">
        <v>12</v>
      </c>
      <c r="T118" s="34" t="s">
        <v>12</v>
      </c>
      <c r="U118" s="34" t="s">
        <v>12</v>
      </c>
      <c r="V118" s="34" t="s">
        <v>12</v>
      </c>
      <c r="W118" s="34" t="s">
        <v>12</v>
      </c>
      <c r="X118" s="34" t="s">
        <v>12</v>
      </c>
      <c r="Y118" s="34" t="s">
        <v>12</v>
      </c>
      <c r="Z118" s="34" t="s">
        <v>12</v>
      </c>
      <c r="AA118" s="17"/>
    </row>
    <row r="119" spans="1:27" s="15" customFormat="1" ht="16.5" customHeight="1">
      <c r="A119" s="118" t="s">
        <v>126</v>
      </c>
      <c r="B119" s="114"/>
      <c r="C119" s="118" t="s">
        <v>120</v>
      </c>
      <c r="D119" s="114"/>
      <c r="E119" s="114"/>
      <c r="F119" s="114"/>
      <c r="G119" s="69"/>
      <c r="H119" s="42">
        <v>42735</v>
      </c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16"/>
    </row>
    <row r="120" spans="1:27" s="15" customFormat="1" ht="16.5" customHeight="1">
      <c r="A120" s="114"/>
      <c r="B120" s="114"/>
      <c r="C120" s="114"/>
      <c r="D120" s="114"/>
      <c r="E120" s="114"/>
      <c r="F120" s="114"/>
      <c r="G120" s="69"/>
      <c r="H120" s="42">
        <v>43100</v>
      </c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16"/>
    </row>
    <row r="121" spans="1:27" s="15" customFormat="1" ht="16.5" customHeight="1">
      <c r="A121" s="114"/>
      <c r="B121" s="114"/>
      <c r="C121" s="114"/>
      <c r="D121" s="114"/>
      <c r="E121" s="114"/>
      <c r="F121" s="114"/>
      <c r="G121" s="69"/>
      <c r="H121" s="66">
        <v>43465</v>
      </c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16"/>
    </row>
    <row r="122" spans="1:27" s="15" customFormat="1" ht="15.75" customHeight="1">
      <c r="A122" s="141" t="s">
        <v>138</v>
      </c>
      <c r="B122" s="137"/>
      <c r="C122" s="114" t="s">
        <v>233</v>
      </c>
      <c r="D122" s="119"/>
      <c r="E122" s="119"/>
      <c r="F122" s="119"/>
      <c r="G122" s="69"/>
      <c r="H122" s="42">
        <v>42735</v>
      </c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16"/>
    </row>
    <row r="123" spans="1:27" s="15" customFormat="1" ht="15.75" customHeight="1">
      <c r="A123" s="137"/>
      <c r="B123" s="137"/>
      <c r="C123" s="119"/>
      <c r="D123" s="119"/>
      <c r="E123" s="119"/>
      <c r="F123" s="119"/>
      <c r="G123" s="69"/>
      <c r="H123" s="42">
        <v>43100</v>
      </c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16"/>
    </row>
    <row r="124" spans="1:27" s="15" customFormat="1" ht="15.75" customHeight="1">
      <c r="A124" s="137"/>
      <c r="B124" s="137"/>
      <c r="C124" s="119"/>
      <c r="D124" s="119"/>
      <c r="E124" s="119"/>
      <c r="F124" s="119"/>
      <c r="G124" s="69"/>
      <c r="H124" s="66">
        <v>43465</v>
      </c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16"/>
    </row>
    <row r="125" spans="1:27" s="15" customFormat="1" ht="27" customHeight="1">
      <c r="A125" s="142" t="s">
        <v>121</v>
      </c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4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16"/>
    </row>
    <row r="126" spans="1:27" s="15" customFormat="1" ht="55.5" customHeight="1">
      <c r="A126" s="72" t="s">
        <v>189</v>
      </c>
      <c r="B126" s="114" t="s">
        <v>122</v>
      </c>
      <c r="C126" s="137"/>
      <c r="D126" s="137"/>
      <c r="E126" s="137"/>
      <c r="F126" s="41" t="s">
        <v>79</v>
      </c>
      <c r="G126" s="42">
        <v>42370</v>
      </c>
      <c r="H126" s="42">
        <v>43465</v>
      </c>
      <c r="I126" s="44" t="s">
        <v>173</v>
      </c>
      <c r="J126" s="73">
        <v>5</v>
      </c>
      <c r="K126" s="19">
        <f>L126+M126+N126</f>
        <v>0</v>
      </c>
      <c r="L126" s="19">
        <f>L127+L128+L129</f>
        <v>0</v>
      </c>
      <c r="M126" s="19">
        <f>M127+M128+M129</f>
        <v>0</v>
      </c>
      <c r="N126" s="19">
        <f>N127+N128+N129</f>
        <v>0</v>
      </c>
      <c r="O126" s="44"/>
      <c r="P126" s="44" t="s">
        <v>12</v>
      </c>
      <c r="Q126" s="44"/>
      <c r="R126" s="44"/>
      <c r="S126" s="44"/>
      <c r="T126" s="44" t="s">
        <v>12</v>
      </c>
      <c r="U126" s="44"/>
      <c r="V126" s="44"/>
      <c r="W126" s="44"/>
      <c r="X126" s="44" t="s">
        <v>12</v>
      </c>
      <c r="Y126" s="44"/>
      <c r="Z126" s="44"/>
      <c r="AA126" s="16"/>
    </row>
    <row r="127" spans="1:26" s="18" customFormat="1" ht="56.25" customHeight="1">
      <c r="A127" s="27" t="s">
        <v>39</v>
      </c>
      <c r="B127" s="27" t="s">
        <v>80</v>
      </c>
      <c r="C127" s="67"/>
      <c r="D127" s="26" t="s">
        <v>47</v>
      </c>
      <c r="E127" s="26" t="s">
        <v>48</v>
      </c>
      <c r="F127" s="27" t="s">
        <v>125</v>
      </c>
      <c r="G127" s="46">
        <v>42370</v>
      </c>
      <c r="H127" s="46">
        <v>43465</v>
      </c>
      <c r="I127" s="74"/>
      <c r="J127" s="74"/>
      <c r="K127" s="68">
        <f>L127+M127+N127</f>
        <v>0</v>
      </c>
      <c r="L127" s="68">
        <v>0</v>
      </c>
      <c r="M127" s="68">
        <v>0</v>
      </c>
      <c r="N127" s="68">
        <v>0</v>
      </c>
      <c r="O127" s="34"/>
      <c r="P127" s="34" t="s">
        <v>12</v>
      </c>
      <c r="Q127" s="34"/>
      <c r="R127" s="34"/>
      <c r="S127" s="34"/>
      <c r="T127" s="34" t="s">
        <v>12</v>
      </c>
      <c r="U127" s="34"/>
      <c r="V127" s="34"/>
      <c r="W127" s="34"/>
      <c r="X127" s="34" t="s">
        <v>12</v>
      </c>
      <c r="Y127" s="34"/>
      <c r="Z127" s="34"/>
    </row>
    <row r="128" spans="1:26" s="18" customFormat="1" ht="55.5" customHeight="1">
      <c r="A128" s="27" t="s">
        <v>40</v>
      </c>
      <c r="B128" s="27" t="s">
        <v>123</v>
      </c>
      <c r="C128" s="67"/>
      <c r="D128" s="26" t="s">
        <v>47</v>
      </c>
      <c r="E128" s="26" t="s">
        <v>48</v>
      </c>
      <c r="F128" s="27" t="s">
        <v>124</v>
      </c>
      <c r="G128" s="46">
        <v>42370</v>
      </c>
      <c r="H128" s="46">
        <v>43465</v>
      </c>
      <c r="I128" s="74"/>
      <c r="J128" s="74"/>
      <c r="K128" s="68">
        <f>L128+M128+N128</f>
        <v>0</v>
      </c>
      <c r="L128" s="68">
        <v>0</v>
      </c>
      <c r="M128" s="68">
        <v>0</v>
      </c>
      <c r="N128" s="68">
        <v>0</v>
      </c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37" s="18" customFormat="1" ht="54" customHeight="1">
      <c r="A129" s="27" t="s">
        <v>41</v>
      </c>
      <c r="B129" s="27" t="s">
        <v>84</v>
      </c>
      <c r="C129" s="67"/>
      <c r="D129" s="26" t="s">
        <v>47</v>
      </c>
      <c r="E129" s="26" t="s">
        <v>48</v>
      </c>
      <c r="F129" s="27" t="s">
        <v>85</v>
      </c>
      <c r="G129" s="46">
        <v>42370</v>
      </c>
      <c r="H129" s="46">
        <v>43465</v>
      </c>
      <c r="I129" s="74"/>
      <c r="J129" s="74"/>
      <c r="K129" s="75">
        <f>L129+M129+N129</f>
        <v>0</v>
      </c>
      <c r="L129" s="75">
        <v>0</v>
      </c>
      <c r="M129" s="75">
        <v>0</v>
      </c>
      <c r="N129" s="75">
        <v>0</v>
      </c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</row>
    <row r="130" spans="1:26" s="15" customFormat="1" ht="15.75" customHeight="1">
      <c r="A130" s="114" t="s">
        <v>139</v>
      </c>
      <c r="B130" s="114"/>
      <c r="C130" s="114" t="s">
        <v>234</v>
      </c>
      <c r="D130" s="119"/>
      <c r="E130" s="119"/>
      <c r="F130" s="119"/>
      <c r="G130" s="42"/>
      <c r="H130" s="42">
        <v>42614</v>
      </c>
      <c r="I130" s="73"/>
      <c r="J130" s="73"/>
      <c r="K130" s="73"/>
      <c r="L130" s="73"/>
      <c r="M130" s="73"/>
      <c r="N130" s="73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s="15" customFormat="1" ht="15.75" customHeight="1">
      <c r="A131" s="114"/>
      <c r="B131" s="114"/>
      <c r="C131" s="119"/>
      <c r="D131" s="119"/>
      <c r="E131" s="119"/>
      <c r="F131" s="119"/>
      <c r="G131" s="42"/>
      <c r="H131" s="42">
        <v>42979</v>
      </c>
      <c r="I131" s="73"/>
      <c r="J131" s="73"/>
      <c r="K131" s="73"/>
      <c r="L131" s="73"/>
      <c r="M131" s="73"/>
      <c r="N131" s="73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s="15" customFormat="1" ht="15.75" customHeight="1">
      <c r="A132" s="114"/>
      <c r="B132" s="114"/>
      <c r="C132" s="119"/>
      <c r="D132" s="119"/>
      <c r="E132" s="119"/>
      <c r="F132" s="119"/>
      <c r="G132" s="42"/>
      <c r="H132" s="42">
        <v>43344</v>
      </c>
      <c r="I132" s="73"/>
      <c r="J132" s="73"/>
      <c r="K132" s="73"/>
      <c r="L132" s="73"/>
      <c r="M132" s="73"/>
      <c r="N132" s="73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s="15" customFormat="1" ht="68.25" customHeight="1">
      <c r="A133" s="47" t="s">
        <v>190</v>
      </c>
      <c r="B133" s="114" t="s">
        <v>146</v>
      </c>
      <c r="C133" s="119"/>
      <c r="D133" s="119"/>
      <c r="E133" s="119"/>
      <c r="F133" s="41" t="s">
        <v>103</v>
      </c>
      <c r="G133" s="42">
        <v>42370</v>
      </c>
      <c r="H133" s="42">
        <v>43465</v>
      </c>
      <c r="I133" s="76">
        <v>1979285</v>
      </c>
      <c r="J133" s="73">
        <v>1</v>
      </c>
      <c r="K133" s="19">
        <f>L133+M133+N133</f>
        <v>1891500</v>
      </c>
      <c r="L133" s="19">
        <f>L134</f>
        <v>600000</v>
      </c>
      <c r="M133" s="19">
        <f>M134</f>
        <v>630000</v>
      </c>
      <c r="N133" s="19">
        <f>N134</f>
        <v>661500</v>
      </c>
      <c r="O133" s="44" t="s">
        <v>12</v>
      </c>
      <c r="P133" s="44" t="s">
        <v>12</v>
      </c>
      <c r="Q133" s="44" t="s">
        <v>12</v>
      </c>
      <c r="R133" s="44" t="s">
        <v>12</v>
      </c>
      <c r="S133" s="44" t="s">
        <v>12</v>
      </c>
      <c r="T133" s="44" t="s">
        <v>12</v>
      </c>
      <c r="U133" s="44" t="s">
        <v>12</v>
      </c>
      <c r="V133" s="44" t="s">
        <v>12</v>
      </c>
      <c r="W133" s="44" t="s">
        <v>12</v>
      </c>
      <c r="X133" s="44" t="s">
        <v>12</v>
      </c>
      <c r="Y133" s="44" t="s">
        <v>12</v>
      </c>
      <c r="Z133" s="44" t="s">
        <v>12</v>
      </c>
    </row>
    <row r="134" spans="1:26" s="18" customFormat="1" ht="62.25" customHeight="1">
      <c r="A134" s="48" t="s">
        <v>191</v>
      </c>
      <c r="B134" s="27" t="s">
        <v>104</v>
      </c>
      <c r="C134" s="48"/>
      <c r="D134" s="26" t="s">
        <v>47</v>
      </c>
      <c r="E134" s="26" t="s">
        <v>48</v>
      </c>
      <c r="F134" s="27" t="s">
        <v>103</v>
      </c>
      <c r="G134" s="46">
        <v>42370</v>
      </c>
      <c r="H134" s="46">
        <v>43465</v>
      </c>
      <c r="I134" s="74"/>
      <c r="J134" s="74"/>
      <c r="K134" s="68">
        <f>L134+M134+N134</f>
        <v>1891500</v>
      </c>
      <c r="L134" s="68">
        <v>600000</v>
      </c>
      <c r="M134" s="68">
        <v>630000</v>
      </c>
      <c r="N134" s="68">
        <v>661500</v>
      </c>
      <c r="O134" s="34" t="s">
        <v>12</v>
      </c>
      <c r="P134" s="34" t="s">
        <v>12</v>
      </c>
      <c r="Q134" s="34" t="s">
        <v>12</v>
      </c>
      <c r="R134" s="34" t="s">
        <v>12</v>
      </c>
      <c r="S134" s="34" t="s">
        <v>12</v>
      </c>
      <c r="T134" s="34" t="s">
        <v>12</v>
      </c>
      <c r="U134" s="34" t="s">
        <v>12</v>
      </c>
      <c r="V134" s="34" t="s">
        <v>12</v>
      </c>
      <c r="W134" s="34" t="s">
        <v>12</v>
      </c>
      <c r="X134" s="34" t="s">
        <v>12</v>
      </c>
      <c r="Y134" s="34" t="s">
        <v>12</v>
      </c>
      <c r="Z134" s="34" t="s">
        <v>12</v>
      </c>
    </row>
    <row r="135" spans="1:26" s="15" customFormat="1" ht="21" customHeight="1">
      <c r="A135" s="114" t="s">
        <v>140</v>
      </c>
      <c r="B135" s="114"/>
      <c r="C135" s="114" t="s">
        <v>231</v>
      </c>
      <c r="D135" s="114"/>
      <c r="E135" s="114"/>
      <c r="F135" s="114"/>
      <c r="G135" s="42"/>
      <c r="H135" s="42">
        <v>42735</v>
      </c>
      <c r="I135" s="73"/>
      <c r="J135" s="73"/>
      <c r="K135" s="73"/>
      <c r="L135" s="73"/>
      <c r="M135" s="73"/>
      <c r="N135" s="73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s="15" customFormat="1" ht="17.25" customHeight="1">
      <c r="A136" s="114"/>
      <c r="B136" s="114"/>
      <c r="C136" s="114"/>
      <c r="D136" s="114"/>
      <c r="E136" s="114"/>
      <c r="F136" s="114"/>
      <c r="G136" s="42"/>
      <c r="H136" s="42">
        <v>43100</v>
      </c>
      <c r="I136" s="73"/>
      <c r="J136" s="73"/>
      <c r="K136" s="73"/>
      <c r="L136" s="73"/>
      <c r="M136" s="73"/>
      <c r="N136" s="73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s="15" customFormat="1" ht="15.75" customHeight="1">
      <c r="A137" s="114"/>
      <c r="B137" s="114"/>
      <c r="C137" s="114"/>
      <c r="D137" s="114"/>
      <c r="E137" s="114"/>
      <c r="F137" s="114"/>
      <c r="G137" s="42"/>
      <c r="H137" s="42">
        <v>43465</v>
      </c>
      <c r="I137" s="73"/>
      <c r="J137" s="73"/>
      <c r="K137" s="73"/>
      <c r="L137" s="73"/>
      <c r="M137" s="73"/>
      <c r="N137" s="73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s="15" customFormat="1" ht="14.25" customHeight="1">
      <c r="A138" s="111" t="s">
        <v>211</v>
      </c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</row>
    <row r="139" spans="1:26" s="15" customFormat="1" ht="14.25" customHeight="1">
      <c r="A139" s="112" t="s">
        <v>127</v>
      </c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</row>
    <row r="140" spans="1:26" s="15" customFormat="1" ht="14.25" customHeight="1">
      <c r="A140" s="77" t="s">
        <v>177</v>
      </c>
      <c r="B140" s="145" t="s">
        <v>128</v>
      </c>
      <c r="C140" s="145"/>
      <c r="D140" s="145"/>
      <c r="E140" s="145"/>
      <c r="F140" s="30" t="s">
        <v>129</v>
      </c>
      <c r="G140" s="42">
        <v>42370</v>
      </c>
      <c r="H140" s="42">
        <v>43465</v>
      </c>
      <c r="I140" s="37" t="s">
        <v>176</v>
      </c>
      <c r="J140" s="37">
        <v>5</v>
      </c>
      <c r="K140" s="29">
        <f>L140+M140+N140</f>
        <v>730000</v>
      </c>
      <c r="L140" s="29">
        <f>L141</f>
        <v>320000</v>
      </c>
      <c r="M140" s="29">
        <f>M141</f>
        <v>220000</v>
      </c>
      <c r="N140" s="29">
        <f>N141</f>
        <v>190000</v>
      </c>
      <c r="O140" s="44"/>
      <c r="P140" s="44" t="s">
        <v>12</v>
      </c>
      <c r="Q140" s="44"/>
      <c r="R140" s="44"/>
      <c r="S140" s="44"/>
      <c r="T140" s="44" t="s">
        <v>12</v>
      </c>
      <c r="U140" s="44"/>
      <c r="V140" s="44"/>
      <c r="W140" s="44"/>
      <c r="X140" s="44" t="s">
        <v>12</v>
      </c>
      <c r="Y140" s="44"/>
      <c r="Z140" s="44"/>
    </row>
    <row r="141" spans="1:26" s="15" customFormat="1" ht="75" customHeight="1">
      <c r="A141" s="78" t="s">
        <v>37</v>
      </c>
      <c r="B141" s="27" t="s">
        <v>130</v>
      </c>
      <c r="C141" s="38"/>
      <c r="D141" s="27" t="s">
        <v>47</v>
      </c>
      <c r="E141" s="27" t="s">
        <v>48</v>
      </c>
      <c r="F141" s="27" t="s">
        <v>131</v>
      </c>
      <c r="G141" s="46">
        <v>42370</v>
      </c>
      <c r="H141" s="46">
        <v>43465</v>
      </c>
      <c r="I141" s="32"/>
      <c r="J141" s="32"/>
      <c r="K141" s="29">
        <f>L141+M141+N141</f>
        <v>730000</v>
      </c>
      <c r="L141" s="28">
        <v>320000</v>
      </c>
      <c r="M141" s="28">
        <v>220000</v>
      </c>
      <c r="N141" s="28">
        <v>190000</v>
      </c>
      <c r="O141" s="34"/>
      <c r="P141" s="34" t="s">
        <v>12</v>
      </c>
      <c r="Q141" s="34"/>
      <c r="R141" s="34"/>
      <c r="S141" s="34"/>
      <c r="T141" s="34" t="s">
        <v>12</v>
      </c>
      <c r="U141" s="34"/>
      <c r="V141" s="34"/>
      <c r="W141" s="34"/>
      <c r="X141" s="34" t="s">
        <v>12</v>
      </c>
      <c r="Y141" s="34"/>
      <c r="Z141" s="34"/>
    </row>
    <row r="142" spans="1:26" s="15" customFormat="1" ht="17.25" customHeight="1">
      <c r="A142" s="146" t="s">
        <v>141</v>
      </c>
      <c r="B142" s="146"/>
      <c r="C142" s="112"/>
      <c r="D142" s="112" t="s">
        <v>236</v>
      </c>
      <c r="E142" s="112"/>
      <c r="F142" s="112"/>
      <c r="G142" s="42"/>
      <c r="H142" s="42">
        <v>42735</v>
      </c>
      <c r="I142" s="37"/>
      <c r="J142" s="37"/>
      <c r="K142" s="52"/>
      <c r="L142" s="54"/>
      <c r="M142" s="54"/>
      <c r="N142" s="5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s="15" customFormat="1" ht="15.75" customHeight="1">
      <c r="A143" s="146"/>
      <c r="B143" s="146"/>
      <c r="C143" s="112"/>
      <c r="D143" s="112"/>
      <c r="E143" s="112"/>
      <c r="F143" s="112"/>
      <c r="G143" s="42"/>
      <c r="H143" s="42">
        <v>43100</v>
      </c>
      <c r="I143" s="37"/>
      <c r="J143" s="37"/>
      <c r="K143" s="52"/>
      <c r="L143" s="54"/>
      <c r="M143" s="54"/>
      <c r="N143" s="5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s="15" customFormat="1" ht="12" customHeight="1">
      <c r="A144" s="146"/>
      <c r="B144" s="146"/>
      <c r="C144" s="112"/>
      <c r="D144" s="112"/>
      <c r="E144" s="112"/>
      <c r="F144" s="112"/>
      <c r="G144" s="42"/>
      <c r="H144" s="42">
        <v>43465</v>
      </c>
      <c r="I144" s="37"/>
      <c r="J144" s="37"/>
      <c r="K144" s="52"/>
      <c r="L144" s="54"/>
      <c r="M144" s="54"/>
      <c r="N144" s="5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s="15" customFormat="1" ht="18" customHeight="1">
      <c r="A145" s="146" t="s">
        <v>149</v>
      </c>
      <c r="B145" s="146"/>
      <c r="C145" s="112"/>
      <c r="D145" s="112" t="s">
        <v>235</v>
      </c>
      <c r="E145" s="112"/>
      <c r="F145" s="112"/>
      <c r="G145" s="42"/>
      <c r="H145" s="42">
        <v>42735</v>
      </c>
      <c r="I145" s="37"/>
      <c r="J145" s="37"/>
      <c r="K145" s="52"/>
      <c r="L145" s="54"/>
      <c r="M145" s="54"/>
      <c r="N145" s="5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s="15" customFormat="1" ht="18" customHeight="1">
      <c r="A146" s="146"/>
      <c r="B146" s="146"/>
      <c r="C146" s="112"/>
      <c r="D146" s="112"/>
      <c r="E146" s="112"/>
      <c r="F146" s="112"/>
      <c r="G146" s="42"/>
      <c r="H146" s="42">
        <v>43100</v>
      </c>
      <c r="I146" s="37"/>
      <c r="J146" s="37"/>
      <c r="K146" s="52"/>
      <c r="L146" s="54"/>
      <c r="M146" s="54"/>
      <c r="N146" s="5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37" s="15" customFormat="1" ht="29.25" customHeight="1">
      <c r="A147" s="146"/>
      <c r="B147" s="146"/>
      <c r="C147" s="112"/>
      <c r="D147" s="112"/>
      <c r="E147" s="112"/>
      <c r="F147" s="112"/>
      <c r="G147" s="42"/>
      <c r="H147" s="42">
        <v>43465</v>
      </c>
      <c r="I147" s="37"/>
      <c r="J147" s="37"/>
      <c r="K147" s="52"/>
      <c r="L147" s="54"/>
      <c r="M147" s="54"/>
      <c r="N147" s="5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</row>
    <row r="148" spans="1:26" s="23" customFormat="1" ht="37.5" customHeight="1">
      <c r="A148" s="148" t="s">
        <v>178</v>
      </c>
      <c r="B148" s="149" t="s">
        <v>247</v>
      </c>
      <c r="C148" s="150"/>
      <c r="D148" s="150"/>
      <c r="E148" s="151"/>
      <c r="F148" s="145" t="s">
        <v>248</v>
      </c>
      <c r="G148" s="159">
        <v>42370</v>
      </c>
      <c r="H148" s="159">
        <v>43465</v>
      </c>
      <c r="I148" s="159">
        <v>1937311</v>
      </c>
      <c r="J148" s="111">
        <v>5</v>
      </c>
      <c r="K148" s="158">
        <f>L148+M148+N148</f>
        <v>1842400</v>
      </c>
      <c r="L148" s="158">
        <f>L151+L152</f>
        <v>1132400</v>
      </c>
      <c r="M148" s="158">
        <f>M151+M152</f>
        <v>380000</v>
      </c>
      <c r="N148" s="158">
        <f>N151+N152</f>
        <v>330000</v>
      </c>
      <c r="O148" s="147" t="s">
        <v>12</v>
      </c>
      <c r="P148" s="147" t="s">
        <v>12</v>
      </c>
      <c r="Q148" s="147"/>
      <c r="R148" s="147"/>
      <c r="S148" s="147" t="s">
        <v>12</v>
      </c>
      <c r="T148" s="147" t="s">
        <v>12</v>
      </c>
      <c r="U148" s="147"/>
      <c r="V148" s="147"/>
      <c r="W148" s="147" t="s">
        <v>12</v>
      </c>
      <c r="X148" s="147" t="s">
        <v>12</v>
      </c>
      <c r="Y148" s="147"/>
      <c r="Z148" s="147"/>
    </row>
    <row r="149" spans="1:26" s="23" customFormat="1" ht="20.25" customHeight="1">
      <c r="A149" s="148"/>
      <c r="B149" s="152"/>
      <c r="C149" s="153"/>
      <c r="D149" s="153"/>
      <c r="E149" s="154"/>
      <c r="F149" s="145"/>
      <c r="G149" s="159"/>
      <c r="H149" s="159"/>
      <c r="I149" s="111"/>
      <c r="J149" s="111"/>
      <c r="K149" s="158"/>
      <c r="L149" s="158"/>
      <c r="M149" s="158"/>
      <c r="N149" s="158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</row>
    <row r="150" spans="1:26" s="23" customFormat="1" ht="12" customHeight="1" hidden="1">
      <c r="A150" s="148"/>
      <c r="B150" s="155"/>
      <c r="C150" s="156"/>
      <c r="D150" s="156"/>
      <c r="E150" s="157"/>
      <c r="F150" s="145"/>
      <c r="G150" s="159"/>
      <c r="H150" s="159"/>
      <c r="I150" s="111"/>
      <c r="J150" s="111"/>
      <c r="K150" s="158"/>
      <c r="L150" s="158"/>
      <c r="M150" s="158"/>
      <c r="N150" s="158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</row>
    <row r="151" spans="1:26" s="24" customFormat="1" ht="52.5" customHeight="1">
      <c r="A151" s="79" t="s">
        <v>179</v>
      </c>
      <c r="B151" s="26" t="s">
        <v>249</v>
      </c>
      <c r="C151" s="48"/>
      <c r="D151" s="26" t="s">
        <v>47</v>
      </c>
      <c r="E151" s="26" t="s">
        <v>48</v>
      </c>
      <c r="F151" s="27" t="s">
        <v>135</v>
      </c>
      <c r="G151" s="46">
        <v>42370</v>
      </c>
      <c r="H151" s="46">
        <v>43465</v>
      </c>
      <c r="I151" s="32"/>
      <c r="J151" s="32"/>
      <c r="K151" s="29">
        <f>L151+M151+N151</f>
        <v>0</v>
      </c>
      <c r="L151" s="28"/>
      <c r="M151" s="28"/>
      <c r="N151" s="28"/>
      <c r="O151" s="34" t="s">
        <v>12</v>
      </c>
      <c r="P151" s="34"/>
      <c r="Q151" s="34"/>
      <c r="R151" s="34"/>
      <c r="S151" s="34" t="s">
        <v>12</v>
      </c>
      <c r="T151" s="34"/>
      <c r="U151" s="34"/>
      <c r="V151" s="34"/>
      <c r="W151" s="34" t="s">
        <v>12</v>
      </c>
      <c r="X151" s="34"/>
      <c r="Y151" s="34"/>
      <c r="Z151" s="34"/>
    </row>
    <row r="152" spans="1:26" s="24" customFormat="1" ht="63.75">
      <c r="A152" s="79" t="s">
        <v>180</v>
      </c>
      <c r="B152" s="26" t="s">
        <v>250</v>
      </c>
      <c r="C152" s="48"/>
      <c r="D152" s="26" t="s">
        <v>47</v>
      </c>
      <c r="E152" s="26" t="s">
        <v>48</v>
      </c>
      <c r="F152" s="27" t="s">
        <v>251</v>
      </c>
      <c r="G152" s="46">
        <v>42370</v>
      </c>
      <c r="H152" s="46">
        <v>43465</v>
      </c>
      <c r="I152" s="32"/>
      <c r="J152" s="32"/>
      <c r="K152" s="29">
        <f>L152+M152+N152</f>
        <v>1842400</v>
      </c>
      <c r="L152" s="28">
        <v>1132400</v>
      </c>
      <c r="M152" s="28">
        <v>380000</v>
      </c>
      <c r="N152" s="28">
        <v>330000</v>
      </c>
      <c r="O152" s="34"/>
      <c r="P152" s="34" t="s">
        <v>12</v>
      </c>
      <c r="Q152" s="34"/>
      <c r="R152" s="34"/>
      <c r="S152" s="34"/>
      <c r="T152" s="34" t="s">
        <v>12</v>
      </c>
      <c r="U152" s="34"/>
      <c r="V152" s="34"/>
      <c r="W152" s="34"/>
      <c r="X152" s="34" t="s">
        <v>12</v>
      </c>
      <c r="Y152" s="34"/>
      <c r="Z152" s="34"/>
    </row>
    <row r="153" spans="1:26" s="23" customFormat="1" ht="12.75">
      <c r="A153" s="148" t="s">
        <v>237</v>
      </c>
      <c r="B153" s="119"/>
      <c r="C153" s="119"/>
      <c r="D153" s="145" t="s">
        <v>242</v>
      </c>
      <c r="E153" s="160"/>
      <c r="F153" s="160"/>
      <c r="G153" s="42"/>
      <c r="H153" s="42">
        <v>42735</v>
      </c>
      <c r="I153" s="37"/>
      <c r="J153" s="37"/>
      <c r="K153" s="54"/>
      <c r="L153" s="54"/>
      <c r="M153" s="54"/>
      <c r="N153" s="5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s="23" customFormat="1" ht="12.75">
      <c r="A154" s="119"/>
      <c r="B154" s="119"/>
      <c r="C154" s="119"/>
      <c r="D154" s="160"/>
      <c r="E154" s="160"/>
      <c r="F154" s="160"/>
      <c r="G154" s="42"/>
      <c r="H154" s="42">
        <v>43100</v>
      </c>
      <c r="I154" s="37"/>
      <c r="J154" s="37"/>
      <c r="K154" s="54"/>
      <c r="L154" s="54"/>
      <c r="M154" s="54"/>
      <c r="N154" s="5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s="23" customFormat="1" ht="12.75">
      <c r="A155" s="119"/>
      <c r="B155" s="119"/>
      <c r="C155" s="119"/>
      <c r="D155" s="160"/>
      <c r="E155" s="160"/>
      <c r="F155" s="160"/>
      <c r="G155" s="42"/>
      <c r="H155" s="42">
        <v>43465</v>
      </c>
      <c r="I155" s="37"/>
      <c r="J155" s="37"/>
      <c r="K155" s="54"/>
      <c r="L155" s="54"/>
      <c r="M155" s="54"/>
      <c r="N155" s="5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s="23" customFormat="1" ht="12.75">
      <c r="A156" s="114" t="s">
        <v>240</v>
      </c>
      <c r="B156" s="114"/>
      <c r="C156" s="119"/>
      <c r="D156" s="145" t="s">
        <v>252</v>
      </c>
      <c r="E156" s="145"/>
      <c r="F156" s="145"/>
      <c r="G156" s="42"/>
      <c r="H156" s="42">
        <v>42735</v>
      </c>
      <c r="I156" s="37"/>
      <c r="J156" s="37"/>
      <c r="K156" s="54"/>
      <c r="L156" s="54"/>
      <c r="M156" s="54"/>
      <c r="N156" s="5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s="23" customFormat="1" ht="12.75">
      <c r="A157" s="114"/>
      <c r="B157" s="114"/>
      <c r="C157" s="119"/>
      <c r="D157" s="145"/>
      <c r="E157" s="145"/>
      <c r="F157" s="145"/>
      <c r="G157" s="42"/>
      <c r="H157" s="42">
        <v>43100</v>
      </c>
      <c r="I157" s="37"/>
      <c r="J157" s="37"/>
      <c r="K157" s="54"/>
      <c r="L157" s="54"/>
      <c r="M157" s="54"/>
      <c r="N157" s="5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s="23" customFormat="1" ht="12.75">
      <c r="A158" s="114"/>
      <c r="B158" s="114"/>
      <c r="C158" s="119"/>
      <c r="D158" s="145"/>
      <c r="E158" s="145"/>
      <c r="F158" s="145"/>
      <c r="G158" s="42"/>
      <c r="H158" s="42">
        <v>43465</v>
      </c>
      <c r="I158" s="37"/>
      <c r="J158" s="37"/>
      <c r="K158" s="54"/>
      <c r="L158" s="54"/>
      <c r="M158" s="54"/>
      <c r="N158" s="5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s="11" customFormat="1" ht="37.5" customHeight="1">
      <c r="A159" s="148" t="s">
        <v>178</v>
      </c>
      <c r="B159" s="149" t="s">
        <v>132</v>
      </c>
      <c r="C159" s="150"/>
      <c r="D159" s="150"/>
      <c r="E159" s="151"/>
      <c r="F159" s="145" t="s">
        <v>133</v>
      </c>
      <c r="G159" s="159">
        <v>42370</v>
      </c>
      <c r="H159" s="159">
        <v>43465</v>
      </c>
      <c r="I159" s="111" t="s">
        <v>175</v>
      </c>
      <c r="J159" s="111">
        <v>5.1</v>
      </c>
      <c r="K159" s="158">
        <f>L159+M159+N159</f>
        <v>0</v>
      </c>
      <c r="L159" s="158">
        <f>L162+L163</f>
        <v>0</v>
      </c>
      <c r="M159" s="158">
        <f>M162+M163</f>
        <v>0</v>
      </c>
      <c r="N159" s="158">
        <f>N162+N163</f>
        <v>0</v>
      </c>
      <c r="O159" s="147" t="s">
        <v>12</v>
      </c>
      <c r="P159" s="147" t="s">
        <v>12</v>
      </c>
      <c r="Q159" s="147"/>
      <c r="R159" s="147"/>
      <c r="S159" s="147" t="s">
        <v>12</v>
      </c>
      <c r="T159" s="147" t="s">
        <v>12</v>
      </c>
      <c r="U159" s="147"/>
      <c r="V159" s="147"/>
      <c r="W159" s="147" t="s">
        <v>12</v>
      </c>
      <c r="X159" s="147" t="s">
        <v>12</v>
      </c>
      <c r="Y159" s="147"/>
      <c r="Z159" s="147"/>
    </row>
    <row r="160" spans="1:26" s="11" customFormat="1" ht="11.25" customHeight="1">
      <c r="A160" s="148"/>
      <c r="B160" s="152"/>
      <c r="C160" s="153"/>
      <c r="D160" s="153"/>
      <c r="E160" s="154"/>
      <c r="F160" s="145"/>
      <c r="G160" s="159"/>
      <c r="H160" s="159"/>
      <c r="I160" s="111"/>
      <c r="J160" s="111"/>
      <c r="K160" s="158"/>
      <c r="L160" s="158"/>
      <c r="M160" s="158"/>
      <c r="N160" s="158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</row>
    <row r="161" spans="1:26" s="11" customFormat="1" ht="12" hidden="1">
      <c r="A161" s="148"/>
      <c r="B161" s="155"/>
      <c r="C161" s="156"/>
      <c r="D161" s="156"/>
      <c r="E161" s="157"/>
      <c r="F161" s="145"/>
      <c r="G161" s="159"/>
      <c r="H161" s="159"/>
      <c r="I161" s="111"/>
      <c r="J161" s="111"/>
      <c r="K161" s="158"/>
      <c r="L161" s="158"/>
      <c r="M161" s="158"/>
      <c r="N161" s="158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</row>
    <row r="162" spans="1:26" ht="52.5" customHeight="1">
      <c r="A162" s="79" t="s">
        <v>179</v>
      </c>
      <c r="B162" s="26" t="s">
        <v>134</v>
      </c>
      <c r="C162" s="48"/>
      <c r="D162" s="26" t="s">
        <v>47</v>
      </c>
      <c r="E162" s="26" t="s">
        <v>48</v>
      </c>
      <c r="F162" s="27" t="s">
        <v>267</v>
      </c>
      <c r="G162" s="165">
        <v>42370</v>
      </c>
      <c r="H162" s="165">
        <v>43465</v>
      </c>
      <c r="I162" s="32"/>
      <c r="J162" s="32"/>
      <c r="K162" s="29">
        <f>L162+M162+N162</f>
        <v>0</v>
      </c>
      <c r="L162" s="28"/>
      <c r="M162" s="28"/>
      <c r="N162" s="28"/>
      <c r="O162" s="34" t="s">
        <v>12</v>
      </c>
      <c r="P162" s="34"/>
      <c r="Q162" s="34"/>
      <c r="R162" s="34"/>
      <c r="S162" s="34" t="s">
        <v>12</v>
      </c>
      <c r="T162" s="34"/>
      <c r="U162" s="34"/>
      <c r="V162" s="34"/>
      <c r="W162" s="34" t="s">
        <v>12</v>
      </c>
      <c r="X162" s="34"/>
      <c r="Y162" s="34"/>
      <c r="Z162" s="34"/>
    </row>
    <row r="163" spans="1:26" ht="51">
      <c r="A163" s="79" t="s">
        <v>180</v>
      </c>
      <c r="B163" s="26" t="s">
        <v>136</v>
      </c>
      <c r="C163" s="48"/>
      <c r="D163" s="26" t="s">
        <v>47</v>
      </c>
      <c r="E163" s="26" t="s">
        <v>48</v>
      </c>
      <c r="F163" s="27" t="s">
        <v>137</v>
      </c>
      <c r="G163" s="165"/>
      <c r="H163" s="165"/>
      <c r="I163" s="32"/>
      <c r="J163" s="32"/>
      <c r="K163" s="29">
        <f>L163+M163+N163</f>
        <v>0</v>
      </c>
      <c r="L163" s="28">
        <v>0</v>
      </c>
      <c r="M163" s="28">
        <v>0</v>
      </c>
      <c r="N163" s="28">
        <v>0</v>
      </c>
      <c r="O163" s="34"/>
      <c r="P163" s="34" t="s">
        <v>12</v>
      </c>
      <c r="Q163" s="34"/>
      <c r="R163" s="34"/>
      <c r="S163" s="34"/>
      <c r="T163" s="34" t="s">
        <v>12</v>
      </c>
      <c r="U163" s="34"/>
      <c r="V163" s="34"/>
      <c r="W163" s="34"/>
      <c r="X163" s="34" t="s">
        <v>12</v>
      </c>
      <c r="Y163" s="34"/>
      <c r="Z163" s="34"/>
    </row>
    <row r="164" spans="1:26" s="11" customFormat="1" ht="12.75">
      <c r="A164" s="148" t="s">
        <v>150</v>
      </c>
      <c r="B164" s="119"/>
      <c r="C164" s="119"/>
      <c r="D164" s="145" t="s">
        <v>242</v>
      </c>
      <c r="E164" s="160"/>
      <c r="F164" s="160"/>
      <c r="G164" s="165"/>
      <c r="H164" s="165"/>
      <c r="I164" s="37"/>
      <c r="J164" s="37"/>
      <c r="K164" s="54"/>
      <c r="L164" s="54"/>
      <c r="M164" s="54"/>
      <c r="N164" s="5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s="11" customFormat="1" ht="12.75">
      <c r="A165" s="119"/>
      <c r="B165" s="119"/>
      <c r="C165" s="119"/>
      <c r="D165" s="160"/>
      <c r="E165" s="160"/>
      <c r="F165" s="160"/>
      <c r="G165" s="42"/>
      <c r="H165" s="42">
        <v>42618</v>
      </c>
      <c r="I165" s="37"/>
      <c r="J165" s="37"/>
      <c r="K165" s="54"/>
      <c r="L165" s="54"/>
      <c r="M165" s="54"/>
      <c r="N165" s="5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s="11" customFormat="1" ht="12.75">
      <c r="A166" s="119"/>
      <c r="B166" s="119"/>
      <c r="C166" s="119"/>
      <c r="D166" s="160"/>
      <c r="E166" s="160"/>
      <c r="F166" s="160"/>
      <c r="G166" s="42"/>
      <c r="H166" s="42">
        <v>42983</v>
      </c>
      <c r="I166" s="37"/>
      <c r="J166" s="37"/>
      <c r="K166" s="54"/>
      <c r="L166" s="54"/>
      <c r="M166" s="54"/>
      <c r="N166" s="5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s="11" customFormat="1" ht="12.75">
      <c r="A167" s="114" t="s">
        <v>152</v>
      </c>
      <c r="B167" s="114"/>
      <c r="C167" s="119"/>
      <c r="D167" s="145" t="s">
        <v>241</v>
      </c>
      <c r="E167" s="145"/>
      <c r="F167" s="145"/>
      <c r="G167" s="42"/>
      <c r="H167" s="42">
        <v>42369</v>
      </c>
      <c r="I167" s="37"/>
      <c r="J167" s="37"/>
      <c r="K167" s="54"/>
      <c r="L167" s="54"/>
      <c r="M167" s="54"/>
      <c r="N167" s="5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s="11" customFormat="1" ht="12.75">
      <c r="A168" s="114"/>
      <c r="B168" s="114"/>
      <c r="C168" s="119"/>
      <c r="D168" s="145"/>
      <c r="E168" s="145"/>
      <c r="F168" s="145"/>
      <c r="G168" s="42"/>
      <c r="H168" s="42">
        <v>42735</v>
      </c>
      <c r="I168" s="37"/>
      <c r="J168" s="37"/>
      <c r="K168" s="54"/>
      <c r="L168" s="54"/>
      <c r="M168" s="54"/>
      <c r="N168" s="5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s="11" customFormat="1" ht="12.75">
      <c r="A169" s="114"/>
      <c r="B169" s="114"/>
      <c r="C169" s="119"/>
      <c r="D169" s="145"/>
      <c r="E169" s="145"/>
      <c r="F169" s="145"/>
      <c r="G169" s="42"/>
      <c r="H169" s="42">
        <v>43100</v>
      </c>
      <c r="I169" s="37"/>
      <c r="J169" s="37"/>
      <c r="K169" s="54"/>
      <c r="L169" s="54"/>
      <c r="M169" s="54"/>
      <c r="N169" s="5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s="11" customFormat="1" ht="12">
      <c r="A170" s="162" t="s">
        <v>212</v>
      </c>
      <c r="B170" s="162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</row>
    <row r="171" spans="1:26" s="11" customFormat="1" ht="13.5" customHeight="1">
      <c r="A171" s="162"/>
      <c r="B171" s="162"/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</row>
    <row r="172" spans="1:26" s="11" customFormat="1" ht="19.5" customHeight="1">
      <c r="A172" s="164" t="s">
        <v>219</v>
      </c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</row>
    <row r="173" spans="1:26" s="11" customFormat="1" ht="55.5" customHeight="1">
      <c r="A173" s="70" t="s">
        <v>177</v>
      </c>
      <c r="B173" s="114" t="s">
        <v>142</v>
      </c>
      <c r="C173" s="119"/>
      <c r="D173" s="119"/>
      <c r="E173" s="119"/>
      <c r="F173" s="41" t="s">
        <v>143</v>
      </c>
      <c r="G173" s="42">
        <v>42370</v>
      </c>
      <c r="H173" s="42">
        <v>43465</v>
      </c>
      <c r="I173" s="73" t="s">
        <v>174</v>
      </c>
      <c r="J173" s="73">
        <v>1</v>
      </c>
      <c r="K173" s="19">
        <f>L173+M173+N173</f>
        <v>43133382</v>
      </c>
      <c r="L173" s="19">
        <f>L174+L175</f>
        <v>19133382</v>
      </c>
      <c r="M173" s="19">
        <f>M174+M175</f>
        <v>13000000</v>
      </c>
      <c r="N173" s="19">
        <f>N174+N175</f>
        <v>11000000</v>
      </c>
      <c r="O173" s="44" t="s">
        <v>12</v>
      </c>
      <c r="P173" s="44" t="s">
        <v>12</v>
      </c>
      <c r="Q173" s="44" t="s">
        <v>12</v>
      </c>
      <c r="R173" s="44" t="s">
        <v>12</v>
      </c>
      <c r="S173" s="44" t="s">
        <v>12</v>
      </c>
      <c r="T173" s="44" t="s">
        <v>12</v>
      </c>
      <c r="U173" s="44" t="s">
        <v>12</v>
      </c>
      <c r="V173" s="44" t="s">
        <v>12</v>
      </c>
      <c r="W173" s="44" t="s">
        <v>12</v>
      </c>
      <c r="X173" s="44" t="s">
        <v>12</v>
      </c>
      <c r="Y173" s="44" t="s">
        <v>12</v>
      </c>
      <c r="Z173" s="44" t="s">
        <v>12</v>
      </c>
    </row>
    <row r="174" spans="1:26" ht="51.75" customHeight="1">
      <c r="A174" s="80" t="s">
        <v>37</v>
      </c>
      <c r="B174" s="27" t="s">
        <v>144</v>
      </c>
      <c r="C174" s="67"/>
      <c r="D174" s="27" t="s">
        <v>47</v>
      </c>
      <c r="E174" s="27" t="s">
        <v>48</v>
      </c>
      <c r="F174" s="27" t="s">
        <v>151</v>
      </c>
      <c r="G174" s="46">
        <v>42370</v>
      </c>
      <c r="H174" s="46">
        <v>43465</v>
      </c>
      <c r="I174" s="74"/>
      <c r="J174" s="74"/>
      <c r="K174" s="68">
        <f>L174+M174+N174</f>
        <v>0</v>
      </c>
      <c r="L174" s="68"/>
      <c r="M174" s="68"/>
      <c r="N174" s="68"/>
      <c r="O174" s="34"/>
      <c r="P174" s="34"/>
      <c r="Q174" s="34"/>
      <c r="R174" s="34" t="s">
        <v>12</v>
      </c>
      <c r="S174" s="34"/>
      <c r="T174" s="34"/>
      <c r="U174" s="34"/>
      <c r="V174" s="34" t="s">
        <v>12</v>
      </c>
      <c r="W174" s="34"/>
      <c r="X174" s="34"/>
      <c r="Y174" s="34"/>
      <c r="Z174" s="34" t="s">
        <v>12</v>
      </c>
    </row>
    <row r="175" spans="1:26" ht="57.75" customHeight="1">
      <c r="A175" s="80" t="s">
        <v>38</v>
      </c>
      <c r="B175" s="27" t="s">
        <v>145</v>
      </c>
      <c r="C175" s="67"/>
      <c r="D175" s="27" t="s">
        <v>47</v>
      </c>
      <c r="E175" s="27" t="s">
        <v>48</v>
      </c>
      <c r="F175" s="27" t="s">
        <v>143</v>
      </c>
      <c r="G175" s="46">
        <v>42370</v>
      </c>
      <c r="H175" s="46">
        <v>43465</v>
      </c>
      <c r="I175" s="74"/>
      <c r="J175" s="74"/>
      <c r="K175" s="68">
        <f>L175+M175+N175</f>
        <v>43133382</v>
      </c>
      <c r="L175" s="68">
        <v>19133382</v>
      </c>
      <c r="M175" s="68">
        <v>13000000</v>
      </c>
      <c r="N175" s="68">
        <v>11000000</v>
      </c>
      <c r="O175" s="34" t="s">
        <v>12</v>
      </c>
      <c r="P175" s="34" t="s">
        <v>12</v>
      </c>
      <c r="Q175" s="34" t="s">
        <v>12</v>
      </c>
      <c r="R175" s="34" t="s">
        <v>12</v>
      </c>
      <c r="S175" s="34" t="s">
        <v>12</v>
      </c>
      <c r="T175" s="34" t="s">
        <v>12</v>
      </c>
      <c r="U175" s="34" t="s">
        <v>12</v>
      </c>
      <c r="V175" s="34" t="s">
        <v>12</v>
      </c>
      <c r="W175" s="34" t="s">
        <v>12</v>
      </c>
      <c r="X175" s="34" t="s">
        <v>12</v>
      </c>
      <c r="Y175" s="34" t="s">
        <v>12</v>
      </c>
      <c r="Z175" s="34" t="s">
        <v>12</v>
      </c>
    </row>
    <row r="176" spans="1:26" s="11" customFormat="1" ht="15" customHeight="1">
      <c r="A176" s="141" t="s">
        <v>245</v>
      </c>
      <c r="B176" s="137"/>
      <c r="C176" s="137"/>
      <c r="D176" s="114" t="s">
        <v>238</v>
      </c>
      <c r="E176" s="137"/>
      <c r="F176" s="137"/>
      <c r="G176" s="42"/>
      <c r="H176" s="42">
        <v>42735</v>
      </c>
      <c r="I176" s="73"/>
      <c r="J176" s="73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s="11" customFormat="1" ht="15" customHeight="1">
      <c r="A177" s="137"/>
      <c r="B177" s="137"/>
      <c r="C177" s="137"/>
      <c r="D177" s="137"/>
      <c r="E177" s="137"/>
      <c r="F177" s="137"/>
      <c r="G177" s="42"/>
      <c r="H177" s="42">
        <v>43100</v>
      </c>
      <c r="I177" s="73"/>
      <c r="J177" s="73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s="11" customFormat="1" ht="15" customHeight="1">
      <c r="A178" s="137"/>
      <c r="B178" s="137"/>
      <c r="C178" s="137"/>
      <c r="D178" s="137"/>
      <c r="E178" s="137"/>
      <c r="F178" s="137"/>
      <c r="G178" s="42"/>
      <c r="H178" s="42">
        <v>43465</v>
      </c>
      <c r="I178" s="73"/>
      <c r="J178" s="73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s="11" customFormat="1" ht="15" customHeight="1">
      <c r="A179" s="166" t="s">
        <v>246</v>
      </c>
      <c r="B179" s="137"/>
      <c r="C179" s="137"/>
      <c r="D179" s="114" t="s">
        <v>239</v>
      </c>
      <c r="E179" s="137"/>
      <c r="F179" s="137"/>
      <c r="G179" s="42"/>
      <c r="H179" s="42">
        <v>42735</v>
      </c>
      <c r="I179" s="73"/>
      <c r="J179" s="73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s="11" customFormat="1" ht="15" customHeight="1">
      <c r="A180" s="137"/>
      <c r="B180" s="137"/>
      <c r="C180" s="137"/>
      <c r="D180" s="137"/>
      <c r="E180" s="137"/>
      <c r="F180" s="137"/>
      <c r="G180" s="42"/>
      <c r="H180" s="42">
        <v>43100</v>
      </c>
      <c r="I180" s="73"/>
      <c r="J180" s="73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s="11" customFormat="1" ht="15" customHeight="1">
      <c r="A181" s="137"/>
      <c r="B181" s="137"/>
      <c r="C181" s="137"/>
      <c r="D181" s="137"/>
      <c r="E181" s="137"/>
      <c r="F181" s="137"/>
      <c r="G181" s="55"/>
      <c r="H181" s="42">
        <v>43465</v>
      </c>
      <c r="I181" s="73"/>
      <c r="J181" s="73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s="11" customFormat="1" ht="64.5" customHeight="1">
      <c r="A182" s="70" t="s">
        <v>178</v>
      </c>
      <c r="B182" s="114" t="s">
        <v>146</v>
      </c>
      <c r="C182" s="119"/>
      <c r="D182" s="119"/>
      <c r="E182" s="119"/>
      <c r="F182" s="41" t="s">
        <v>147</v>
      </c>
      <c r="G182" s="42">
        <v>42370</v>
      </c>
      <c r="H182" s="42">
        <v>43465</v>
      </c>
      <c r="I182" s="76">
        <v>1979344</v>
      </c>
      <c r="J182" s="73">
        <v>1</v>
      </c>
      <c r="K182" s="19">
        <f>L182+M182+N182</f>
        <v>29051</v>
      </c>
      <c r="L182" s="19">
        <f>L183</f>
        <v>9274</v>
      </c>
      <c r="M182" s="19">
        <f>M183</f>
        <v>9691</v>
      </c>
      <c r="N182" s="19">
        <f>N183</f>
        <v>10086</v>
      </c>
      <c r="O182" s="44" t="s">
        <v>12</v>
      </c>
      <c r="P182" s="44" t="s">
        <v>12</v>
      </c>
      <c r="Q182" s="44" t="s">
        <v>12</v>
      </c>
      <c r="R182" s="44" t="s">
        <v>12</v>
      </c>
      <c r="S182" s="44" t="s">
        <v>12</v>
      </c>
      <c r="T182" s="44" t="s">
        <v>12</v>
      </c>
      <c r="U182" s="44" t="s">
        <v>12</v>
      </c>
      <c r="V182" s="44" t="s">
        <v>12</v>
      </c>
      <c r="W182" s="44" t="s">
        <v>12</v>
      </c>
      <c r="X182" s="44" t="s">
        <v>12</v>
      </c>
      <c r="Y182" s="44" t="s">
        <v>12</v>
      </c>
      <c r="Z182" s="44" t="s">
        <v>12</v>
      </c>
    </row>
    <row r="183" spans="1:26" ht="58.5" customHeight="1">
      <c r="A183" s="80" t="s">
        <v>179</v>
      </c>
      <c r="B183" s="27" t="s">
        <v>148</v>
      </c>
      <c r="C183" s="81"/>
      <c r="D183" s="27" t="s">
        <v>47</v>
      </c>
      <c r="E183" s="27" t="s">
        <v>48</v>
      </c>
      <c r="F183" s="27" t="s">
        <v>143</v>
      </c>
      <c r="G183" s="46">
        <v>42370</v>
      </c>
      <c r="H183" s="46">
        <v>43465</v>
      </c>
      <c r="I183" s="74"/>
      <c r="J183" s="74"/>
      <c r="K183" s="19">
        <f>L183+M183+N183</f>
        <v>29051</v>
      </c>
      <c r="L183" s="68">
        <v>9274</v>
      </c>
      <c r="M183" s="68">
        <v>9691</v>
      </c>
      <c r="N183" s="68">
        <v>10086</v>
      </c>
      <c r="O183" s="34" t="s">
        <v>12</v>
      </c>
      <c r="P183" s="34" t="s">
        <v>12</v>
      </c>
      <c r="Q183" s="34" t="s">
        <v>12</v>
      </c>
      <c r="R183" s="34" t="s">
        <v>12</v>
      </c>
      <c r="S183" s="34" t="s">
        <v>12</v>
      </c>
      <c r="T183" s="34" t="s">
        <v>12</v>
      </c>
      <c r="U183" s="34" t="s">
        <v>12</v>
      </c>
      <c r="V183" s="34" t="s">
        <v>12</v>
      </c>
      <c r="W183" s="34" t="s">
        <v>12</v>
      </c>
      <c r="X183" s="34" t="s">
        <v>12</v>
      </c>
      <c r="Y183" s="34" t="s">
        <v>12</v>
      </c>
      <c r="Z183" s="34" t="s">
        <v>12</v>
      </c>
    </row>
    <row r="184" spans="1:26" s="11" customFormat="1" ht="12.75">
      <c r="A184" s="141" t="s">
        <v>253</v>
      </c>
      <c r="B184" s="137"/>
      <c r="C184" s="161"/>
      <c r="D184" s="114" t="s">
        <v>239</v>
      </c>
      <c r="E184" s="137"/>
      <c r="F184" s="137"/>
      <c r="G184" s="82"/>
      <c r="H184" s="42">
        <v>42735</v>
      </c>
      <c r="I184" s="73"/>
      <c r="J184" s="73"/>
      <c r="K184" s="73"/>
      <c r="L184" s="73"/>
      <c r="M184" s="73"/>
      <c r="N184" s="73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s="11" customFormat="1" ht="12.75">
      <c r="A185" s="141"/>
      <c r="B185" s="137"/>
      <c r="C185" s="161"/>
      <c r="D185" s="137"/>
      <c r="E185" s="137"/>
      <c r="F185" s="137"/>
      <c r="G185" s="82"/>
      <c r="H185" s="42">
        <v>43100</v>
      </c>
      <c r="I185" s="73"/>
      <c r="J185" s="73"/>
      <c r="K185" s="73"/>
      <c r="L185" s="73"/>
      <c r="M185" s="73"/>
      <c r="N185" s="73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s="11" customFormat="1" ht="12.75">
      <c r="A186" s="141"/>
      <c r="B186" s="137"/>
      <c r="C186" s="161"/>
      <c r="D186" s="137"/>
      <c r="E186" s="137"/>
      <c r="F186" s="137"/>
      <c r="G186" s="82"/>
      <c r="H186" s="42">
        <v>43465</v>
      </c>
      <c r="I186" s="73"/>
      <c r="J186" s="73"/>
      <c r="K186" s="73"/>
      <c r="L186" s="73"/>
      <c r="M186" s="73"/>
      <c r="N186" s="73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70" s="21" customFormat="1" ht="12">
      <c r="A187" s="83"/>
      <c r="B187" s="84"/>
      <c r="C187" s="84"/>
      <c r="D187" s="85" t="s">
        <v>215</v>
      </c>
      <c r="E187" s="86"/>
      <c r="F187" s="87"/>
      <c r="G187" s="88"/>
      <c r="H187" s="88"/>
      <c r="I187" s="89"/>
      <c r="J187" s="89"/>
      <c r="K187" s="90">
        <f>K182+K173+K159+K140+K133+K126+K116+K109+K92+K87+K82+K71+K97+K74+K66+K61+K54+K49+K19+K16+K22+K148</f>
        <v>765632577</v>
      </c>
      <c r="L187" s="90">
        <f>L182+L173+L159+L140+L133+L126+L116+L109+L92+L87+L82+L71+L97+L74+L66+L61+L54+L49+L19+L16+L22+L148</f>
        <v>278391497</v>
      </c>
      <c r="M187" s="90">
        <f>M182+M173+M159+M140+M133+M126+M116+M109+M92+M87+M82+M71+M97+M74+M66+M61+M54+M49+M19+M16+M22+M148</f>
        <v>267676680</v>
      </c>
      <c r="N187" s="90">
        <f>N182+N173+N159+N140+N133+N126+N116+N109+N92+N87+N82+N71+N97+N74+N66+N61+N54+N49+N19+N16+N22+N148</f>
        <v>219564400</v>
      </c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</row>
    <row r="188" spans="1:26" ht="12">
      <c r="A188" s="92"/>
      <c r="B188" s="93"/>
      <c r="C188" s="93"/>
      <c r="D188" s="94"/>
      <c r="E188" s="95"/>
      <c r="F188" s="96"/>
      <c r="G188" s="97"/>
      <c r="H188" s="97"/>
      <c r="I188" s="98"/>
      <c r="J188" s="98"/>
      <c r="K188" s="98"/>
      <c r="L188" s="98"/>
      <c r="M188" s="98"/>
      <c r="N188" s="98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2">
      <c r="A189" s="92"/>
      <c r="B189" s="93"/>
      <c r="C189" s="93"/>
      <c r="D189" s="94"/>
      <c r="E189" s="95"/>
      <c r="F189" s="96"/>
      <c r="G189" s="97"/>
      <c r="H189" s="97"/>
      <c r="I189" s="98"/>
      <c r="J189" s="98"/>
      <c r="K189" s="98"/>
      <c r="L189" s="98"/>
      <c r="M189" s="98"/>
      <c r="N189" s="98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</sheetData>
  <sheetProtection/>
  <mergeCells count="185">
    <mergeCell ref="G162:G164"/>
    <mergeCell ref="H162:H164"/>
    <mergeCell ref="A176:C178"/>
    <mergeCell ref="D176:F178"/>
    <mergeCell ref="A179:C181"/>
    <mergeCell ref="D179:F181"/>
    <mergeCell ref="D164:F166"/>
    <mergeCell ref="A167:B169"/>
    <mergeCell ref="C167:C169"/>
    <mergeCell ref="D167:F169"/>
    <mergeCell ref="B182:E182"/>
    <mergeCell ref="A184:C186"/>
    <mergeCell ref="D184:F186"/>
    <mergeCell ref="A156:B158"/>
    <mergeCell ref="C156:C158"/>
    <mergeCell ref="D156:F158"/>
    <mergeCell ref="A170:Z171"/>
    <mergeCell ref="A172:Z172"/>
    <mergeCell ref="B173:E173"/>
    <mergeCell ref="Y159:Y161"/>
    <mergeCell ref="Z159:Z161"/>
    <mergeCell ref="A164:B166"/>
    <mergeCell ref="C164:C166"/>
    <mergeCell ref="V148:V150"/>
    <mergeCell ref="W148:W150"/>
    <mergeCell ref="X148:X150"/>
    <mergeCell ref="Y148:Y150"/>
    <mergeCell ref="Z148:Z150"/>
    <mergeCell ref="A153:B155"/>
    <mergeCell ref="C153:C155"/>
    <mergeCell ref="U148:U150"/>
    <mergeCell ref="J148:J150"/>
    <mergeCell ref="K148:K150"/>
    <mergeCell ref="L148:L150"/>
    <mergeCell ref="M148:M150"/>
    <mergeCell ref="N148:N150"/>
    <mergeCell ref="I148:I150"/>
    <mergeCell ref="R148:R150"/>
    <mergeCell ref="D153:F155"/>
    <mergeCell ref="P148:P150"/>
    <mergeCell ref="Q148:Q150"/>
    <mergeCell ref="T148:T150"/>
    <mergeCell ref="S148:S150"/>
    <mergeCell ref="S159:S161"/>
    <mergeCell ref="O148:O150"/>
    <mergeCell ref="F148:F150"/>
    <mergeCell ref="G148:G150"/>
    <mergeCell ref="H148:H150"/>
    <mergeCell ref="G159:G161"/>
    <mergeCell ref="H159:H161"/>
    <mergeCell ref="I159:I161"/>
    <mergeCell ref="J159:J161"/>
    <mergeCell ref="Q159:Q161"/>
    <mergeCell ref="U159:U161"/>
    <mergeCell ref="K159:K161"/>
    <mergeCell ref="L159:L161"/>
    <mergeCell ref="V159:V161"/>
    <mergeCell ref="W159:W161"/>
    <mergeCell ref="X159:X161"/>
    <mergeCell ref="M159:M161"/>
    <mergeCell ref="N159:N161"/>
    <mergeCell ref="O159:O161"/>
    <mergeCell ref="P159:P161"/>
    <mergeCell ref="R159:R161"/>
    <mergeCell ref="T159:T161"/>
    <mergeCell ref="A145:B147"/>
    <mergeCell ref="C145:C147"/>
    <mergeCell ref="D145:F147"/>
    <mergeCell ref="A159:A161"/>
    <mergeCell ref="B159:E161"/>
    <mergeCell ref="F159:F161"/>
    <mergeCell ref="A148:A150"/>
    <mergeCell ref="B148:E150"/>
    <mergeCell ref="A138:Z138"/>
    <mergeCell ref="A139:Z139"/>
    <mergeCell ref="B140:E140"/>
    <mergeCell ref="A142:B144"/>
    <mergeCell ref="C142:C144"/>
    <mergeCell ref="D142:F144"/>
    <mergeCell ref="A125:N125"/>
    <mergeCell ref="B126:E126"/>
    <mergeCell ref="A130:B132"/>
    <mergeCell ref="C130:F132"/>
    <mergeCell ref="B133:E133"/>
    <mergeCell ref="A135:B137"/>
    <mergeCell ref="C135:F137"/>
    <mergeCell ref="A114:Z114"/>
    <mergeCell ref="A115:Z115"/>
    <mergeCell ref="B116:E116"/>
    <mergeCell ref="A119:B121"/>
    <mergeCell ref="C119:F121"/>
    <mergeCell ref="A122:B124"/>
    <mergeCell ref="C122:F124"/>
    <mergeCell ref="A108:Z108"/>
    <mergeCell ref="B109:E109"/>
    <mergeCell ref="A111:C113"/>
    <mergeCell ref="D111:F113"/>
    <mergeCell ref="B87:E87"/>
    <mergeCell ref="A89:C91"/>
    <mergeCell ref="D89:F91"/>
    <mergeCell ref="B92:E92"/>
    <mergeCell ref="A105:B107"/>
    <mergeCell ref="C105:F107"/>
    <mergeCell ref="B71:E71"/>
    <mergeCell ref="A102:B104"/>
    <mergeCell ref="C102:C104"/>
    <mergeCell ref="D102:F104"/>
    <mergeCell ref="B82:E82"/>
    <mergeCell ref="A84:B86"/>
    <mergeCell ref="C84:F86"/>
    <mergeCell ref="B74:E74"/>
    <mergeCell ref="A79:B81"/>
    <mergeCell ref="C79:F81"/>
    <mergeCell ref="B97:E97"/>
    <mergeCell ref="A99:B101"/>
    <mergeCell ref="C99:F101"/>
    <mergeCell ref="A94:B96"/>
    <mergeCell ref="C94:F96"/>
    <mergeCell ref="A60:Z60"/>
    <mergeCell ref="B61:E61"/>
    <mergeCell ref="A63:B65"/>
    <mergeCell ref="C63:F65"/>
    <mergeCell ref="B66:E66"/>
    <mergeCell ref="A68:B70"/>
    <mergeCell ref="C68:F70"/>
    <mergeCell ref="B49:E49"/>
    <mergeCell ref="A51:B53"/>
    <mergeCell ref="C51:C53"/>
    <mergeCell ref="D51:F53"/>
    <mergeCell ref="B54:E54"/>
    <mergeCell ref="A57:B59"/>
    <mergeCell ref="C57:F59"/>
    <mergeCell ref="A46:B48"/>
    <mergeCell ref="C46:C48"/>
    <mergeCell ref="D46:F48"/>
    <mergeCell ref="A37:B39"/>
    <mergeCell ref="C37:C39"/>
    <mergeCell ref="D37:F39"/>
    <mergeCell ref="A34:B36"/>
    <mergeCell ref="C34:C36"/>
    <mergeCell ref="D34:F36"/>
    <mergeCell ref="B19:E19"/>
    <mergeCell ref="A43:B45"/>
    <mergeCell ref="C43:C45"/>
    <mergeCell ref="D43:F45"/>
    <mergeCell ref="G10:G12"/>
    <mergeCell ref="H10:H12"/>
    <mergeCell ref="I10:I12"/>
    <mergeCell ref="B16:E16"/>
    <mergeCell ref="A40:B42"/>
    <mergeCell ref="C40:C42"/>
    <mergeCell ref="D40:F42"/>
    <mergeCell ref="A31:B33"/>
    <mergeCell ref="C31:C33"/>
    <mergeCell ref="D31:F33"/>
    <mergeCell ref="A14:Z14"/>
    <mergeCell ref="A15:Z15"/>
    <mergeCell ref="B22:E22"/>
    <mergeCell ref="A28:B30"/>
    <mergeCell ref="C28:C30"/>
    <mergeCell ref="D28:F30"/>
    <mergeCell ref="J10:J12"/>
    <mergeCell ref="K10:N10"/>
    <mergeCell ref="O10:Z10"/>
    <mergeCell ref="K11:K12"/>
    <mergeCell ref="L11:N11"/>
    <mergeCell ref="O11:R11"/>
    <mergeCell ref="S11:V11"/>
    <mergeCell ref="W11:Z11"/>
    <mergeCell ref="B7:Z7"/>
    <mergeCell ref="B8:Z8"/>
    <mergeCell ref="B9:G9"/>
    <mergeCell ref="L9:N9"/>
    <mergeCell ref="A10:A12"/>
    <mergeCell ref="B10:B12"/>
    <mergeCell ref="C10:C12"/>
    <mergeCell ref="D10:D12"/>
    <mergeCell ref="E10:E12"/>
    <mergeCell ref="F10:F12"/>
    <mergeCell ref="M1:Z1"/>
    <mergeCell ref="I2:Z2"/>
    <mergeCell ref="M3:Z4"/>
    <mergeCell ref="B5:G5"/>
    <mergeCell ref="L5:N5"/>
    <mergeCell ref="B6:Z6"/>
  </mergeCells>
  <printOptions horizontalCentered="1"/>
  <pageMargins left="0.2362204724409449" right="0.2362204724409449" top="0.6692913385826772" bottom="0.1968503937007874" header="0.31496062992125984" footer="0.2755905511811024"/>
  <pageSetup fitToHeight="0" fitToWidth="1" horizontalDpi="600" verticalDpi="600" orientation="landscape" paperSize="9" scale="63" r:id="rId1"/>
  <headerFooter>
    <oddFooter>&amp;C&amp;P</oddFooter>
  </headerFooter>
  <rowBreaks count="8" manualBreakCount="8">
    <brk id="23" max="25" man="1"/>
    <brk id="50" max="25" man="1"/>
    <brk id="72" max="25" man="1"/>
    <brk id="86" max="25" man="1"/>
    <brk id="104" max="25" man="1"/>
    <brk id="121" max="25" man="1"/>
    <brk id="144" max="25" man="1"/>
    <brk id="17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МОГО "Ухта"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Попцова Е.Г.</dc:creator>
  <cp:keywords/>
  <dc:description/>
  <cp:lastModifiedBy>Петрушкина</cp:lastModifiedBy>
  <cp:lastPrinted>2016-05-24T10:09:55Z</cp:lastPrinted>
  <dcterms:created xsi:type="dcterms:W3CDTF">2014-01-15T08:37:28Z</dcterms:created>
  <dcterms:modified xsi:type="dcterms:W3CDTF">2016-05-24T10:13:14Z</dcterms:modified>
  <cp:category/>
  <cp:version/>
  <cp:contentType/>
  <cp:contentStatus/>
</cp:coreProperties>
</file>