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Управление образования" sheetId="1" r:id="rId1"/>
  </sheets>
  <definedNames>
    <definedName name="_xlnm.Print_Titles" localSheetId="0">'Управление образования'!$10:$13</definedName>
    <definedName name="_xlnm.Print_Area" localSheetId="0">'Управление образования'!$A$1:$Z$191</definedName>
  </definedNames>
  <calcPr fullCalcOnLoad="1"/>
</workbook>
</file>

<file path=xl/sharedStrings.xml><?xml version="1.0" encoding="utf-8"?>
<sst xmlns="http://schemas.openxmlformats.org/spreadsheetml/2006/main" count="942" uniqueCount="281">
  <si>
    <t>СОГЛАСОВАНО</t>
  </si>
  <si>
    <t>УТВЕРЖДЕНО</t>
  </si>
  <si>
    <t>Дата</t>
  </si>
  <si>
    <t>Код субсидии (ПФХД)</t>
  </si>
  <si>
    <t>№</t>
  </si>
  <si>
    <t>Наименование основного мероприятия, контрольного события программы</t>
  </si>
  <si>
    <t>Ответственный руководитель, заместитель руководителя ОМСУ (Ф.И.О., должность)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</si>
  <si>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</si>
  <si>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</si>
  <si>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</si>
  <si>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</si>
  <si>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(месяц/квартал)</t>
  </si>
  <si>
    <t>v</t>
  </si>
  <si>
    <t>2015 год</t>
  </si>
  <si>
    <t>2016 год</t>
  </si>
  <si>
    <t>Статус контрольного события</t>
  </si>
  <si>
    <t>Комплексный план действий</t>
  </si>
  <si>
    <t>Приложение</t>
  </si>
  <si>
    <t>КЦСР,                                               Доп. ФК</t>
  </si>
  <si>
    <t>Объем ресурсного обеспечения, руб.</t>
  </si>
  <si>
    <t>в том числе</t>
  </si>
  <si>
    <t xml:space="preserve">Контрольное событие 3 </t>
  </si>
  <si>
    <t xml:space="preserve">Контрольное событие 5 </t>
  </si>
  <si>
    <t>2015 год,                                                              квартал</t>
  </si>
  <si>
    <t>2016 год,                                                              квартал</t>
  </si>
  <si>
    <t>2017 год,                                                              квартал</t>
  </si>
  <si>
    <t>2017 год</t>
  </si>
  <si>
    <t>на 2015 год и плановый период 2016 и 2017 годов</t>
  </si>
  <si>
    <t>Контрольное событие 1</t>
  </si>
  <si>
    <t xml:space="preserve">Контрольное событие программы № 1 Выделены гранты на развитие проектов субъетами малого и среднего бизнеса                                  </t>
  </si>
  <si>
    <t>Контрольное событие программы № 2 Выделены средства на уплату процентов по кредитам</t>
  </si>
  <si>
    <t xml:space="preserve">Контрольное событие программы №  3  Выделены средства на уплату лизинговых платежей                                     </t>
  </si>
  <si>
    <t xml:space="preserve">Контрольное событие программы №  4 Реализовано малых проектов                                    </t>
  </si>
  <si>
    <t xml:space="preserve">Контрольное событие 4 </t>
  </si>
  <si>
    <t>Контрольное событие 2</t>
  </si>
  <si>
    <t>Контрольное событие 7</t>
  </si>
  <si>
    <t>Контрольное событие 8</t>
  </si>
  <si>
    <t>Контрольное событие 10</t>
  </si>
  <si>
    <t>Контрольное событие 11</t>
  </si>
  <si>
    <t>Контрольное событие 12</t>
  </si>
  <si>
    <t>1.1.1.</t>
  </si>
  <si>
    <t>1.1.2.</t>
  </si>
  <si>
    <t>2.1.1.</t>
  </si>
  <si>
    <t>2.1.2.</t>
  </si>
  <si>
    <t>2.1.3.</t>
  </si>
  <si>
    <t>3.1.1.</t>
  </si>
  <si>
    <t>Ответственное структурное подразделение ОМСУ (отраслевой (функциональный) орган администрации МОМР "Троицко-Печорский")</t>
  </si>
  <si>
    <t>Реализация в полном объёме образовательными организациями основных общеобразовательных программ</t>
  </si>
  <si>
    <t>Внедрение ФГОС дошкольного  общего образования в дошкольных образовательных организациях</t>
  </si>
  <si>
    <t>80%  ДОО реализуют ФГОС</t>
  </si>
  <si>
    <t>Акимова Н.Г., начальник Управления образования</t>
  </si>
  <si>
    <t>Управление образования АМР «Троицко – Печорский»</t>
  </si>
  <si>
    <t xml:space="preserve">Внедрение ФГОС основного  общего образования (в соответствии с графиком), реализация ФГОС на уровне начального общего образования </t>
  </si>
  <si>
    <t>50% обучающихся обучаются по ФГОС</t>
  </si>
  <si>
    <t>Проведение мониторинга качества образования в ОО</t>
  </si>
  <si>
    <t>увеличение количества ОО, обеспечивающих качественное образование</t>
  </si>
  <si>
    <t>Информационное обеспечение реализации ООП в образовательных организациях</t>
  </si>
  <si>
    <t>Наличие ООП на сайтах образовательных организаций</t>
  </si>
  <si>
    <t xml:space="preserve">Основное мероприятие. Оказание муниципальных услуг организациями  дошкольного образования                      </t>
  </si>
  <si>
    <t>Составление плана - графика прохождения педагогами курсов повышения квалификации</t>
  </si>
  <si>
    <t>Отсутствие педагогов, не прошедших своев-ременное повышение квалификации.</t>
  </si>
  <si>
    <t xml:space="preserve">Исполнение ДОО муниципального задания </t>
  </si>
  <si>
    <t>100% ДОО исполнили муниципальное задание</t>
  </si>
  <si>
    <t>1.1.3.</t>
  </si>
  <si>
    <t xml:space="preserve">Основное мероприятие.
Оказание муниципальных услуг общеобразовательными организациями
</t>
  </si>
  <si>
    <t xml:space="preserve">Исполнение ОО муниципального задания </t>
  </si>
  <si>
    <t>исполнение муниципального задания ОО в полном объёме</t>
  </si>
  <si>
    <t>Контрольное событие 6</t>
  </si>
  <si>
    <t>100% ОО исполнили муниципальное задание</t>
  </si>
  <si>
    <t>1.1.4.</t>
  </si>
  <si>
    <t>Основное  мероприятие.  Реализация постановления «О реализации мер по привлечению специалистов для работы в учреждениях, финансируемых из бюджета муниципального района «Троицко – Печорский»</t>
  </si>
  <si>
    <t>1.1.5.</t>
  </si>
  <si>
    <t>Обеспечение качественной подготовки выпускников к государственной итоговой аттестации.</t>
  </si>
  <si>
    <t>Контрольное собятие 9</t>
  </si>
  <si>
    <t>Увеличение доли выпускников  муниципальных общеобразовательных  организаций,  сдавших   единый государственный   экзамен</t>
  </si>
  <si>
    <t>Задача 2. Обеспечение  качества дошкольного и общего образования.</t>
  </si>
  <si>
    <t>Основное мероприятие. Организация досуговой деятельности  с обучающимися и воспитанниками</t>
  </si>
  <si>
    <t>Увеличение количества детей, занятых досуговой деятельностью.</t>
  </si>
  <si>
    <t xml:space="preserve">Основное  мероприятие. 
Предоставление льготы по родительской плате, взымаемой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возраста.   
</t>
  </si>
  <si>
    <t>100% охват детей  сирот и детей-инвалидов, получаю-щих льготы по оплате за присмотр и уходу в дошкольной образовательной организации</t>
  </si>
  <si>
    <t>Организационное сопровождение орагнизации итоговой аттестации</t>
  </si>
  <si>
    <t>Обеспечение выплаты материальной поддержки молодым специалистам - педагогам</t>
  </si>
  <si>
    <t>Организация и проведение  районных конкурсов,обеспечение участия в  республиканских очных и заочных мероприя-иях</t>
  </si>
  <si>
    <t>Обеспечение бесплатного дошкольного образования детям - инвалидам дошкольного возраста</t>
  </si>
  <si>
    <t>100% льгота по оплате за присмотр и уход за детьми в образовательной дошкольной организации</t>
  </si>
  <si>
    <t>Основное  мероприятие. Укрепление материально-технической базы и создание безопасных условий в образовательных организациях дошкольного и общего образования.</t>
  </si>
  <si>
    <t xml:space="preserve">Соответствие материально-технической базы современным требованиям. </t>
  </si>
  <si>
    <t>Обеспечение пожарной безопасности</t>
  </si>
  <si>
    <t>Обеспечение доступности ОО  для инвалидов.</t>
  </si>
  <si>
    <t>Увеличение количетсва ОО , которые будут приняты к новому учебному году без замечаний ОНД</t>
  </si>
  <si>
    <t xml:space="preserve">Отсутвие замечаний надзорных органов  в части антитеррористической безопасности, безопасности дорожного движения </t>
  </si>
  <si>
    <t>Укрепление материально - технической базы ОО</t>
  </si>
  <si>
    <t>Увеличение количества ОО, материально- техническая база которых соответствует современным требованиям</t>
  </si>
  <si>
    <t>Увеличение количества ОО, обеспеченных доступностью для инвалидов</t>
  </si>
  <si>
    <t>Основное мероприятие. Организация питания обучающихся 1 – 4 классов в муниципальных образовательных организаций в Республике Коми, реализующих образовательную программу начального общего образования.</t>
  </si>
  <si>
    <t>100% охват обучающихся 1-4 классов питанием</t>
  </si>
  <si>
    <t>Обеспечение бесплатного питания обучающимся 1-4 классов</t>
  </si>
  <si>
    <t>100% охват  обучающихся  1- 4 классов питание</t>
  </si>
  <si>
    <t>Контрольное событие 13.</t>
  </si>
  <si>
    <t>Основное мероприятие. Реализация постановления "О поддержке одаренных и талантливых детей и молодежи на территории МР "Троицко-Печорский"</t>
  </si>
  <si>
    <t>Увеличение количества обучающихся 7-18 лет, принимающих участие в районных, республиканских очных и заочных мероприятиях</t>
  </si>
  <si>
    <t>Премия главы талантливой молодёжи</t>
  </si>
  <si>
    <t>Обеспечение участия обучающихся в Ногодних ёлках мцуниципального, республиканского, всероссийского уровней</t>
  </si>
  <si>
    <t>Обеспечение выплаты премии талантливой молодёжи</t>
  </si>
  <si>
    <t>Поощрение обучающихся участием в Новогодних елках различных уровней</t>
  </si>
  <si>
    <t>Контрольное событие 14.</t>
  </si>
  <si>
    <t>Основное мероприятие.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образования.</t>
  </si>
  <si>
    <t>Увеличение числа образовательных организаций, соответствующих современным требованиям.</t>
  </si>
  <si>
    <t>100% 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</si>
  <si>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</si>
  <si>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Контрольное событие 15.</t>
  </si>
  <si>
    <t>100% предоставление услуг педагогическим работникам муниципальных образовательных организаций.</t>
  </si>
  <si>
    <t>Выплата педагогическим работникам льготы по оплате жилого помещения и коммунальных услуг</t>
  </si>
  <si>
    <t>Основное мероприятие. Развитие профессионального мастерства педагогов  образовательных организаций</t>
  </si>
  <si>
    <t>Увеличение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</si>
  <si>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Создание условий для развития профессионального мастерства педагогов</t>
  </si>
  <si>
    <t>Увеличение количества педагогов, представивших опыт работы на различных уровнях и участвующих в профессиональныхконкурсов. Доля педагогических работников, прошедших аттестацию на высшую и первую квалификационные категории и соответствие занимаемой должности, от общего количества педработников.</t>
  </si>
  <si>
    <t>Контрольное событие 17</t>
  </si>
  <si>
    <t>Проведение ремонтных работ в организациях дошкольного образования</t>
  </si>
  <si>
    <t>Проведение ремонтных работ в организациях общего образования</t>
  </si>
  <si>
    <t>Строительство МОУ СОШ пст. Приуральский на 120 мест</t>
  </si>
  <si>
    <t>Основное мероприятие. Строительство и реконструкция организаций дошкольного и общего образования</t>
  </si>
  <si>
    <t>использование финансовых средств в полном объёме, выделенных на проведение ремонтных работ</t>
  </si>
  <si>
    <t>Осуществление подвоза необходимых строительных материалов</t>
  </si>
  <si>
    <t xml:space="preserve">Задача 1  Обеспечение доступности дополнительного образования
</t>
  </si>
  <si>
    <t>Основное мероприятие. Оказание муниципальных услуг организациями дополнительного образования</t>
  </si>
  <si>
    <t>Увеличение количества детей, охваченных образовательными программами дополнительного образования в общей численности детей и молодежи в возрасте 5-18 лет.</t>
  </si>
  <si>
    <t>Исполнение муниципального задания орагнизацийе дополнительного образования</t>
  </si>
  <si>
    <t>Исполнение муниципального задания МОУДОД в полном объёме</t>
  </si>
  <si>
    <t>Контрольное событие 18</t>
  </si>
  <si>
    <t>Контрольное событие 19</t>
  </si>
  <si>
    <t>100%  педагогических работников дополнительного образования, указанных в плане -графике, прошли повышение квалификации или профессиональную переподготовку</t>
  </si>
  <si>
    <t xml:space="preserve">Задача 2  Повышение качества дополнительного образования
</t>
  </si>
  <si>
    <t xml:space="preserve">Основное мероприятие.
Укрепление материально-технической базы и создание безопасных условий в муниципальных образовательных организациях
</t>
  </si>
  <si>
    <t>создание условий по обеспечению антитеррористической безопасности</t>
  </si>
  <si>
    <t>Отсутвие замечаний надзорных органов  в части антитеррористической безопасности</t>
  </si>
  <si>
    <t>Увеличение количетсва ОО, которые будут приняты к новому учебному году без замечаний ОНД</t>
  </si>
  <si>
    <t>Контрольное событие 20</t>
  </si>
  <si>
    <t>Задача 1.Оздоровление, отдых детей и трудоустройство подростков</t>
  </si>
  <si>
    <t xml:space="preserve">Основное мероприятие:Организация трудоустройства обучающихся. </t>
  </si>
  <si>
    <t>Выполнение  показатлей  охвата  трудоустройтсвом  несорвершенолетних граждан. Своевременная выплата заработной платы.</t>
  </si>
  <si>
    <t xml:space="preserve">Организация работы по  оплате труда обучающихся </t>
  </si>
  <si>
    <t xml:space="preserve"> Удельный вес населения в возрасте от 14 до 18 лет трудоустроенных в каникулярный период от (от установленной квоты)  100% освоение выделенных средств по иным субсидиям.</t>
  </si>
  <si>
    <t xml:space="preserve">Основное мероприятие.
Обеспечение оздоровления и  отдыха детей на территории МР «Троицко – Печорский» 
</t>
  </si>
  <si>
    <t xml:space="preserve">обеспечение населения  правом  на
получение качественного отдыха и оздоровления  детей
</t>
  </si>
  <si>
    <t xml:space="preserve">Составление плана охвата обучающихся оздоровлением по   ОО </t>
  </si>
  <si>
    <t>Удельный вес детей приоритетных категорий охваченных оздоровлением  от общего количества детей данной категории.</t>
  </si>
  <si>
    <t xml:space="preserve">Организация  работы различных форм отдха и оздоровления обучающихся  </t>
  </si>
  <si>
    <t xml:space="preserve">Выполнение показателей охвата обучающихся  отдыхом и оздоровлением  </t>
  </si>
  <si>
    <t>Контрольное событие 21</t>
  </si>
  <si>
    <t>Контрольное событие 22</t>
  </si>
  <si>
    <t>Контрольное событие 23</t>
  </si>
  <si>
    <t>Контрольное событие 24</t>
  </si>
  <si>
    <t xml:space="preserve">Основное мероприятие.
Обеспечение деятельности подведомственных учреждений.
</t>
  </si>
  <si>
    <t>100% исполнение выделенного финансирования на реализацию мероприятий Программы на муниципальном уровне.</t>
  </si>
  <si>
    <t>Мониторинг результатов исполнения программы "Развитие образования"</t>
  </si>
  <si>
    <t>Обеспечение деятельности подведомтсвенных учреждений</t>
  </si>
  <si>
    <t>Основное мероприятие.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</si>
  <si>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100% сполнение выделенного финансирования на реализацию мероприятий Программы на муниципальном уровне.</t>
  </si>
  <si>
    <t>Приобретение необходимой продукции для обработки документации</t>
  </si>
  <si>
    <t>Контрольное событие 25</t>
  </si>
  <si>
    <t>Контрольное событие 26</t>
  </si>
  <si>
    <t>100% достижение показателей (индикаторов) Программы и подпрограмм</t>
  </si>
  <si>
    <t>Контрольное событие 27</t>
  </si>
  <si>
    <t>04.1.7301</t>
  </si>
  <si>
    <t>Исполнение муниципального задания ДОО в полном объёме</t>
  </si>
  <si>
    <t>04.1.0420</t>
  </si>
  <si>
    <t>04.1.0421</t>
  </si>
  <si>
    <t>04.1.0401</t>
  </si>
  <si>
    <t>04.1.0402</t>
  </si>
  <si>
    <t>04.1.0403</t>
  </si>
  <si>
    <t>5</t>
  </si>
  <si>
    <t>04.1.0404</t>
  </si>
  <si>
    <t>04.1.0406</t>
  </si>
  <si>
    <t>Создание условий по обеспечению антитеррористической безопасности, безопасности дорожного движения</t>
  </si>
  <si>
    <t>04.1.7401</t>
  </si>
  <si>
    <t>1</t>
  </si>
  <si>
    <t>04.1.0405</t>
  </si>
  <si>
    <t>Отдел промышленности, сторительства и ЖКХ администрации муниципального района "Троицко-Печорский"</t>
  </si>
  <si>
    <t>Седрисева В.Ф. начальник отдела</t>
  </si>
  <si>
    <t>04.1.7302</t>
  </si>
  <si>
    <t>04.1.7319</t>
  </si>
  <si>
    <t>04.1.0407</t>
  </si>
  <si>
    <t>04.2.0423</t>
  </si>
  <si>
    <t>04.1.0411; 04.1.7202.</t>
  </si>
  <si>
    <t>04.2.0406</t>
  </si>
  <si>
    <t>04.4.0452</t>
  </si>
  <si>
    <t>04.3.0410</t>
  </si>
  <si>
    <t>04.3.0409</t>
  </si>
  <si>
    <t>1.1.</t>
  </si>
  <si>
    <t>1.2.</t>
  </si>
  <si>
    <t>1.2.1.</t>
  </si>
  <si>
    <t>1.2.2.</t>
  </si>
  <si>
    <t>1.3.</t>
  </si>
  <si>
    <t>1.3.1.</t>
  </si>
  <si>
    <t>1.3.2.</t>
  </si>
  <si>
    <t>1.4.</t>
  </si>
  <si>
    <t>1.4.1.</t>
  </si>
  <si>
    <t>обновление кадрового состава педагогов  образовательных организаций</t>
  </si>
  <si>
    <t>1.5.</t>
  </si>
  <si>
    <t>1.5.1.</t>
  </si>
  <si>
    <t>2.1.</t>
  </si>
  <si>
    <t>2.2.</t>
  </si>
  <si>
    <t>2.2.1.</t>
  </si>
  <si>
    <t>2.3.</t>
  </si>
  <si>
    <t>2.3.1.</t>
  </si>
  <si>
    <t>2.3.2.</t>
  </si>
  <si>
    <t>2.3.3.</t>
  </si>
  <si>
    <t>2.3.4.</t>
  </si>
  <si>
    <t>2.4.</t>
  </si>
  <si>
    <t>2.4.1.</t>
  </si>
  <si>
    <t>2.5.</t>
  </si>
  <si>
    <t>2.5.1.</t>
  </si>
  <si>
    <t>2.5.2.</t>
  </si>
  <si>
    <t>2.6.</t>
  </si>
  <si>
    <t>2.6.1.</t>
  </si>
  <si>
    <t>2.6.2.</t>
  </si>
  <si>
    <t>2.6.3.</t>
  </si>
  <si>
    <t>2.7.</t>
  </si>
  <si>
    <t>2.7.1.</t>
  </si>
  <si>
    <t>2.8.</t>
  </si>
  <si>
    <t>2.8.1.</t>
  </si>
  <si>
    <t>3.1.</t>
  </si>
  <si>
    <t xml:space="preserve">обеспечение населения  правом  на получение качественногообщедоступного и бесплатного начального общего, основного общего, среднего общего образования.
</t>
  </si>
  <si>
    <r>
      <t>Задача 3. Развитие кадровых ресурсов.</t>
    </r>
    <r>
      <rPr>
        <b/>
        <sz val="10"/>
        <color indexed="8"/>
        <rFont val="Calibri"/>
        <family val="2"/>
      </rPr>
      <t xml:space="preserve">
</t>
    </r>
  </si>
  <si>
    <t xml:space="preserve">обеспечение населения  правом  на получение качествен-ного дошкольного.
</t>
  </si>
  <si>
    <t>Подпрограмма 1. «Развитие системы дошкольного и общего образования»</t>
  </si>
  <si>
    <r>
      <t>Подпрограмма 2.   «Дополнительное образование»</t>
    </r>
    <r>
      <rPr>
        <b/>
        <sz val="10"/>
        <color indexed="8"/>
        <rFont val="Calibri"/>
        <family val="2"/>
      </rPr>
      <t xml:space="preserve">
</t>
    </r>
  </si>
  <si>
    <t>Подпрограмма 3. «Оздоровление, отдых детей и трудоустройство подростков»</t>
  </si>
  <si>
    <t xml:space="preserve">Подпрограмма 4. «Обеспечение реализации муниципальной программы»
</t>
  </si>
  <si>
    <t xml:space="preserve"> </t>
  </si>
  <si>
    <r>
      <t>по реализации муниципальной программы администрации МР "Троицко-Печорский"  "Развитие образования</t>
    </r>
    <r>
      <rPr>
        <sz val="14"/>
        <rFont val="Times New Roman"/>
        <family val="1"/>
      </rPr>
      <t xml:space="preserve"> на 2014-2020 годы"</t>
    </r>
  </si>
  <si>
    <t>Итого по программе</t>
  </si>
  <si>
    <t>Задача 1.  «Обеспечение доступности дошкольного и общего образования»</t>
  </si>
  <si>
    <t>Основное мероприятие: Реализация муниципальными дошкольными, общеобразовательными организациями в Республике Коми общеобразовательных программ</t>
  </si>
  <si>
    <r>
      <t xml:space="preserve">Реализация муниципальными дошкольными, общеобразовательными организациями в Республике Коми </t>
    </r>
    <r>
      <rPr>
        <sz val="10"/>
        <rFont val="Times New Roman"/>
        <family val="1"/>
      </rPr>
      <t>образовательных прог</t>
    </r>
    <r>
      <rPr>
        <sz val="10"/>
        <color indexed="8"/>
        <rFont val="Times New Roman"/>
        <family val="1"/>
      </rPr>
      <t>рамм</t>
    </r>
  </si>
  <si>
    <r>
      <t xml:space="preserve">Основное мероприятие. </t>
    </r>
    <r>
      <rPr>
        <b/>
        <sz val="10"/>
        <rFont val="Times New Roman"/>
        <family val="1"/>
      </rPr>
      <t>Реализация постановления "Об</t>
    </r>
    <r>
      <rPr>
        <b/>
        <sz val="10"/>
        <color indexed="8"/>
        <rFont val="Times New Roman"/>
        <family val="1"/>
      </rPr>
      <t xml:space="preserve">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Печорский»."                                 </t>
    </r>
  </si>
  <si>
    <t xml:space="preserve">Задача 1  Обеспечение деятельности подведомственныхорганизаций.
</t>
  </si>
  <si>
    <t>В 80%  образовательных организаций дошкольного образования разработаны и реализованы ООПДОО в соответствии с ФГОС</t>
  </si>
  <si>
    <t xml:space="preserve">В 100% общеобразовательных организациях разработаны и реализованы ООП в соответствии с ФГОС НОО, СОО
</t>
  </si>
  <si>
    <t>Разработан и проведён  мониторинг качества образования в ОО, вявлены проблемы по итогам мониторинга, обозначены пути решения</t>
  </si>
  <si>
    <t xml:space="preserve">Официальные сайты ведутся ОО в соответсвии с требованиями  </t>
  </si>
  <si>
    <t>100% педагогов в соответсвии с планом - графиком повысили квалификацию</t>
  </si>
  <si>
    <t>Выплачена материальная поддержка молодым специалистам</t>
  </si>
  <si>
    <t xml:space="preserve"> Увеличится доля выпускников 11 (12) классов, получивших аттестат о среднем общем образовании</t>
  </si>
  <si>
    <t>100% ОО  приняты к новому учебному году</t>
  </si>
  <si>
    <t>100%  обучающихся 1-4 классов охвачены питанием</t>
  </si>
  <si>
    <t>Исполнено постановление "О поддержке одарённых и талантливых детей и молодёжи на территории МР "Троицко - Печорский"</t>
  </si>
  <si>
    <t>Уменьшится количество образовательных организаций, которые находятся в аварийном состоянии</t>
  </si>
  <si>
    <t>Контрольное событие 16.</t>
  </si>
  <si>
    <t>Предоставлена компенсация  100% родителям (законным представителям) платы за присмотр и уход за детьми, посещающими образовательные организации МР «Троицко – Печорский», реализующие образовательную программу дошкольного образования.</t>
  </si>
  <si>
    <t>Выплачены педагогическим работникам льготы по оплате жилого помещения и коммунальных услуг</t>
  </si>
  <si>
    <t>Педагоги приняли участие в конкурсах профессионального мастерства, представили опыт работы на различных уровнях, прошли аттестацию на категорию</t>
  </si>
  <si>
    <t>100% исполнено муниципальное задание МОУДОД "ЦВР"</t>
  </si>
  <si>
    <t xml:space="preserve"> ОО  принята к новому учебному году без замечаний</t>
  </si>
  <si>
    <t xml:space="preserve">100% освоены денежные средства  муниципального бюджета 
</t>
  </si>
  <si>
    <t xml:space="preserve"> 100% выполнены  установленные показатели по охвату обучающихся </t>
  </si>
  <si>
    <t>Контрольное событие 28</t>
  </si>
  <si>
    <t xml:space="preserve">Показатели (индикаторя) Программы и подпрограмм исполнены на 100% </t>
  </si>
  <si>
    <t>100% исполнено выделенное финансирование на реализацию мероприятий Программы на муниципальном уровне.</t>
  </si>
  <si>
    <t>Контрольное событие 29</t>
  </si>
  <si>
    <t xml:space="preserve">100% освоены денежные средства  из различных источников финанисрованеия.   </t>
  </si>
  <si>
    <t>100% ОО выполнили установленные показатели по организованному отдыху и оздоровлению обучающихся</t>
  </si>
  <si>
    <t>Предоставлены 100% семей, имеющих детей - инвалидов дошкольного возраста,  льготы по выплате, взимаемой за присмотр и уход за детьми</t>
  </si>
  <si>
    <t xml:space="preserve">Увеличится количество обучающихся  5-18 лет, принимающих участие в районных, республиканских очных и заочных мероприятиях, от общего числа обучающихся 5-18 лет (в сравнении с предыдущим периодом). </t>
  </si>
  <si>
    <t>Контрольное событие 30</t>
  </si>
  <si>
    <t>Контрольное событие 31</t>
  </si>
  <si>
    <t xml:space="preserve">Основное мероприятие.                                                                                                       Мероприятие по проведению оздоровительной кампании детей
</t>
  </si>
  <si>
    <t>2.9.</t>
  </si>
  <si>
    <t>2.9.1.</t>
  </si>
  <si>
    <t>«Утверждён 
постановлением администрации 
муниципального района «Троицко – Печорский»
от 16.января 2015 г. № 1/40
(приложение)</t>
  </si>
  <si>
    <t>Основное мероприятие. Основное мероприятие. Строительство объектов социальной сферы в сельской местности</t>
  </si>
  <si>
    <t>Проведение дополнительных строительных работ в МОУ СОШ пст. Якша</t>
  </si>
  <si>
    <t>Отсутсвие замечаний надзорных органов</t>
  </si>
  <si>
    <t xml:space="preserve">обеспечение населения  правом  на
получение качественного отдыха и оздоровления  детей в летний период
</t>
  </si>
  <si>
    <t>Составление плана охвата обучающихся оздоровлением в летний период</t>
  </si>
  <si>
    <t>Организация  работы различных форм отдха и оздоровления обучающихся  в летний период</t>
  </si>
  <si>
    <t>Выполнение показателей охвата обучающихся  отдыхом и оздоровлением  в летний период</t>
  </si>
  <si>
    <t xml:space="preserve">100% освоены денежные средства  из республиканского  бюджета </t>
  </si>
  <si>
    <t>Контрольное событие 32</t>
  </si>
  <si>
    <t xml:space="preserve">                  к постановлению администрации МР "Троицко-Печорский" от 20.05.2015г. № 553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</si>
</sst>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30" borderId="8" applyNumberFormat="0" applyFont="0" applyAlignment="0" applyProtection="0"/>
    <xf numFmtId="9" fontId="2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13" fillId="32" borderId="10" xfId="0" applyFont="1" applyFill="1" applyBorder="1" applyAlignment="1">
      <alignment wrapText="1"/>
    </xf>
    <xf numFmtId="16" fontId="12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vertical="center"/>
    </xf>
    <xf numFmtId="0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NumberFormat="1" applyFont="1" applyFill="1" applyAlignment="1">
      <alignment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1" fontId="13" fillId="32" borderId="10" xfId="0" applyNumberFormat="1" applyFont="1" applyFill="1" applyBorder="1" applyAlignment="1">
      <alignment horizontal="left" wrapText="1"/>
    </xf>
    <xf numFmtId="0" fontId="13" fillId="32" borderId="10" xfId="0" applyFont="1" applyFill="1" applyBorder="1" applyAlignment="1">
      <alignment horizontal="left" wrapText="1"/>
    </xf>
    <xf numFmtId="14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4" fontId="12" fillId="32" borderId="1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Alignment="1">
      <alignment/>
    </xf>
    <xf numFmtId="1" fontId="12" fillId="32" borderId="10" xfId="0" applyNumberFormat="1" applyFont="1" applyFill="1" applyBorder="1" applyAlignment="1">
      <alignment horizontal="left" wrapText="1"/>
    </xf>
    <xf numFmtId="164" fontId="13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left" wrapText="1"/>
    </xf>
    <xf numFmtId="2" fontId="12" fillId="32" borderId="10" xfId="0" applyNumberFormat="1" applyFont="1" applyFill="1" applyBorder="1" applyAlignment="1">
      <alignment horizontal="left" wrapText="1"/>
    </xf>
    <xf numFmtId="0" fontId="19" fillId="32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/>
    </xf>
    <xf numFmtId="14" fontId="13" fillId="32" borderId="10" xfId="0" applyNumberFormat="1" applyFont="1" applyFill="1" applyBorder="1" applyAlignment="1">
      <alignment horizontal="center" wrapText="1"/>
    </xf>
    <xf numFmtId="14" fontId="17" fillId="32" borderId="10" xfId="0" applyNumberFormat="1" applyFont="1" applyFill="1" applyBorder="1" applyAlignment="1">
      <alignment horizontal="left" wrapText="1"/>
    </xf>
    <xf numFmtId="2" fontId="10" fillId="32" borderId="0" xfId="0" applyNumberFormat="1" applyFont="1" applyFill="1" applyAlignment="1">
      <alignment/>
    </xf>
    <xf numFmtId="14" fontId="19" fillId="32" borderId="10" xfId="0" applyNumberFormat="1" applyFont="1" applyFill="1" applyBorder="1" applyAlignment="1">
      <alignment horizontal="left" wrapText="1"/>
    </xf>
    <xf numFmtId="14" fontId="13" fillId="32" borderId="10" xfId="0" applyNumberFormat="1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vertical="top" wrapText="1"/>
    </xf>
    <xf numFmtId="14" fontId="12" fillId="32" borderId="10" xfId="0" applyNumberFormat="1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/>
    </xf>
    <xf numFmtId="0" fontId="3" fillId="32" borderId="0" xfId="0" applyFont="1" applyFill="1" applyAlignment="1">
      <alignment horizontal="left"/>
    </xf>
    <xf numFmtId="14" fontId="12" fillId="32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14" fontId="19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3" fillId="32" borderId="10" xfId="0" applyFont="1" applyFill="1" applyBorder="1" applyAlignment="1">
      <alignment horizontal="left"/>
    </xf>
    <xf numFmtId="14" fontId="13" fillId="32" borderId="10" xfId="0" applyNumberFormat="1" applyFont="1" applyFill="1" applyBorder="1" applyAlignment="1">
      <alignment/>
    </xf>
    <xf numFmtId="4" fontId="13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/>
    </xf>
    <xf numFmtId="4" fontId="12" fillId="32" borderId="10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3" fillId="32" borderId="10" xfId="0" applyNumberFormat="1" applyFont="1" applyFill="1" applyBorder="1" applyAlignment="1">
      <alignment horizontal="center"/>
    </xf>
    <xf numFmtId="0" fontId="13" fillId="32" borderId="10" xfId="0" applyNumberFormat="1" applyFont="1" applyFill="1" applyBorder="1" applyAlignment="1">
      <alignment horizontal="left"/>
    </xf>
    <xf numFmtId="0" fontId="13" fillId="32" borderId="10" xfId="0" applyFont="1" applyFill="1" applyBorder="1" applyAlignment="1">
      <alignment/>
    </xf>
    <xf numFmtId="0" fontId="13" fillId="32" borderId="10" xfId="0" applyNumberFormat="1" applyFont="1" applyFill="1" applyBorder="1" applyAlignment="1">
      <alignment horizontal="left" vertical="center"/>
    </xf>
    <xf numFmtId="0" fontId="19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/>
    </xf>
    <xf numFmtId="14" fontId="19" fillId="32" borderId="10" xfId="0" applyNumberFormat="1" applyFont="1" applyFill="1" applyBorder="1" applyAlignment="1">
      <alignment horizontal="center" vertical="center"/>
    </xf>
    <xf numFmtId="16" fontId="13" fillId="32" borderId="10" xfId="0" applyNumberFormat="1" applyFont="1" applyFill="1" applyBorder="1" applyAlignment="1">
      <alignment horizontal="left" vertical="center"/>
    </xf>
    <xf numFmtId="0" fontId="13" fillId="32" borderId="10" xfId="0" applyFont="1" applyFill="1" applyBorder="1" applyAlignment="1">
      <alignment horizontal="left" vertical="top" wrapText="1"/>
    </xf>
    <xf numFmtId="16" fontId="12" fillId="32" borderId="10" xfId="0" applyNumberFormat="1" applyFont="1" applyFill="1" applyBorder="1" applyAlignment="1">
      <alignment horizontal="left" vertical="center"/>
    </xf>
    <xf numFmtId="0" fontId="18" fillId="32" borderId="10" xfId="0" applyFont="1" applyFill="1" applyBorder="1" applyAlignment="1">
      <alignment horizontal="left" vertical="center" wrapText="1"/>
    </xf>
    <xf numFmtId="0" fontId="19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vertical="center"/>
    </xf>
    <xf numFmtId="0" fontId="8" fillId="32" borderId="12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4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12" fillId="32" borderId="11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vertical="center"/>
    </xf>
    <xf numFmtId="0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8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left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14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4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4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left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left" wrapText="1"/>
    </xf>
    <xf numFmtId="0" fontId="19" fillId="34" borderId="16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9" fillId="34" borderId="17" xfId="0" applyFont="1" applyFill="1" applyBorder="1" applyAlignment="1">
      <alignment horizontal="left" wrapText="1"/>
    </xf>
    <xf numFmtId="0" fontId="19" fillId="34" borderId="18" xfId="0" applyFont="1" applyFill="1" applyBorder="1" applyAlignment="1">
      <alignment horizontal="left" wrapText="1"/>
    </xf>
    <xf numFmtId="0" fontId="19" fillId="34" borderId="19" xfId="0" applyFont="1" applyFill="1" applyBorder="1" applyAlignment="1">
      <alignment horizontal="left" wrapText="1"/>
    </xf>
    <xf numFmtId="0" fontId="19" fillId="34" borderId="20" xfId="0" applyFont="1" applyFill="1" applyBorder="1" applyAlignment="1">
      <alignment horizontal="left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left"/>
    </xf>
    <xf numFmtId="0" fontId="19" fillId="32" borderId="10" xfId="0" applyFont="1" applyFill="1" applyBorder="1" applyAlignment="1">
      <alignment horizontal="left"/>
    </xf>
    <xf numFmtId="0" fontId="19" fillId="32" borderId="11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/>
    </xf>
    <xf numFmtId="0" fontId="13" fillId="32" borderId="10" xfId="0" applyNumberFormat="1" applyFont="1" applyFill="1" applyBorder="1" applyAlignment="1">
      <alignment vertical="center" wrapText="1"/>
    </xf>
    <xf numFmtId="0" fontId="19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left" vertical="top" wrapText="1"/>
    </xf>
    <xf numFmtId="0" fontId="19" fillId="32" borderId="10" xfId="0" applyFont="1" applyFill="1" applyBorder="1" applyAlignment="1">
      <alignment horizontal="left" vertical="top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16" fontId="13" fillId="32" borderId="10" xfId="0" applyNumberFormat="1" applyFont="1" applyFill="1" applyBorder="1" applyAlignment="1">
      <alignment horizontal="left" vertical="center"/>
    </xf>
    <xf numFmtId="0" fontId="13" fillId="32" borderId="11" xfId="0" applyNumberFormat="1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left"/>
    </xf>
    <xf numFmtId="0" fontId="19" fillId="32" borderId="21" xfId="0" applyFont="1" applyFill="1" applyBorder="1" applyAlignment="1">
      <alignment horizontal="left"/>
    </xf>
    <xf numFmtId="0" fontId="13" fillId="32" borderId="11" xfId="0" applyFont="1" applyFill="1" applyBorder="1" applyAlignment="1">
      <alignment horizontal="left" wrapText="1"/>
    </xf>
    <xf numFmtId="0" fontId="19" fillId="32" borderId="12" xfId="0" applyFont="1" applyFill="1" applyBorder="1" applyAlignment="1">
      <alignment horizontal="left" wrapText="1"/>
    </xf>
    <xf numFmtId="0" fontId="19" fillId="32" borderId="21" xfId="0" applyFont="1" applyFill="1" applyBorder="1" applyAlignment="1">
      <alignment horizontal="left" wrapText="1"/>
    </xf>
    <xf numFmtId="0" fontId="18" fillId="32" borderId="1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16" fontId="13" fillId="32" borderId="10" xfId="0" applyNumberFormat="1" applyFont="1" applyFill="1" applyBorder="1" applyAlignment="1">
      <alignment horizontal="left" wrapText="1"/>
    </xf>
    <xf numFmtId="16" fontId="12" fillId="32" borderId="10" xfId="0" applyNumberFormat="1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7" fillId="32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wrapText="1"/>
    </xf>
    <xf numFmtId="0" fontId="19" fillId="35" borderId="12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22" fillId="32" borderId="0" xfId="0" applyFont="1" applyFill="1" applyAlignment="1">
      <alignment horizontal="right"/>
    </xf>
    <xf numFmtId="0" fontId="21" fillId="32" borderId="0" xfId="0" applyFont="1" applyFill="1" applyAlignment="1">
      <alignment horizontal="right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3" fillId="34" borderId="13" xfId="0" applyFont="1" applyFill="1" applyBorder="1" applyAlignment="1">
      <alignment horizontal="left" wrapText="1"/>
    </xf>
    <xf numFmtId="0" fontId="57" fillId="34" borderId="15" xfId="0" applyFont="1" applyFill="1" applyBorder="1" applyAlignment="1">
      <alignment horizontal="left" wrapText="1"/>
    </xf>
    <xf numFmtId="0" fontId="57" fillId="34" borderId="16" xfId="0" applyFont="1" applyFill="1" applyBorder="1" applyAlignment="1">
      <alignment horizontal="left" wrapText="1"/>
    </xf>
    <xf numFmtId="0" fontId="57" fillId="34" borderId="17" xfId="0" applyFont="1" applyFill="1" applyBorder="1" applyAlignment="1">
      <alignment horizontal="left" wrapText="1"/>
    </xf>
    <xf numFmtId="0" fontId="57" fillId="34" borderId="18" xfId="0" applyFont="1" applyFill="1" applyBorder="1" applyAlignment="1">
      <alignment horizontal="left" wrapText="1"/>
    </xf>
    <xf numFmtId="0" fontId="57" fillId="34" borderId="20" xfId="0" applyFont="1" applyFill="1" applyBorder="1" applyAlignment="1">
      <alignment horizontal="left" wrapText="1"/>
    </xf>
    <xf numFmtId="0" fontId="57" fillId="34" borderId="14" xfId="0" applyFont="1" applyFill="1" applyBorder="1" applyAlignment="1">
      <alignment horizontal="left" wrapText="1"/>
    </xf>
    <xf numFmtId="0" fontId="57" fillId="34" borderId="0" xfId="0" applyFont="1" applyFill="1" applyAlignment="1">
      <alignment horizontal="left" wrapText="1"/>
    </xf>
    <xf numFmtId="0" fontId="57" fillId="34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1"/>
  <sheetViews>
    <sheetView tabSelected="1" zoomScale="93" zoomScaleNormal="93" zoomScalePageLayoutView="120" workbookViewId="0" topLeftCell="A137">
      <selection activeCell="B137" sqref="B137:E137"/>
    </sheetView>
  </sheetViews>
  <sheetFormatPr defaultColWidth="8.75390625" defaultRowHeight="15.75"/>
  <cols>
    <col min="1" max="1" width="6.875" style="13" customWidth="1"/>
    <col min="2" max="2" width="20.25390625" style="14" customWidth="1"/>
    <col min="3" max="3" width="4.625" style="14" customWidth="1"/>
    <col min="4" max="4" width="19.375" style="15" customWidth="1"/>
    <col min="5" max="5" width="16.875" style="16" customWidth="1"/>
    <col min="6" max="6" width="26.25390625" style="17" customWidth="1"/>
    <col min="7" max="7" width="8.875" style="18" bestFit="1" customWidth="1"/>
    <col min="8" max="8" width="9.375" style="18" customWidth="1"/>
    <col min="9" max="9" width="8.625" style="19" customWidth="1"/>
    <col min="10" max="10" width="4.75390625" style="19" customWidth="1"/>
    <col min="11" max="11" width="19.75390625" style="19" customWidth="1"/>
    <col min="12" max="14" width="12.00390625" style="19" customWidth="1"/>
    <col min="15" max="26" width="2.25390625" style="20" customWidth="1"/>
    <col min="27" max="16384" width="8.75390625" style="20" customWidth="1"/>
  </cols>
  <sheetData>
    <row r="1" spans="9:26" ht="15.75">
      <c r="I1" s="112"/>
      <c r="J1" s="112"/>
      <c r="K1" s="112"/>
      <c r="L1" s="112"/>
      <c r="M1" s="175" t="s">
        <v>17</v>
      </c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8:26" ht="15.75">
      <c r="H2" s="21"/>
      <c r="I2" s="175" t="s">
        <v>280</v>
      </c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3:26" ht="12">
      <c r="M3" s="176" t="s">
        <v>270</v>
      </c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3:26" ht="67.5" customHeight="1">
      <c r="M4" s="177"/>
      <c r="N4" s="177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2:14" ht="12">
      <c r="B5" s="167" t="s">
        <v>0</v>
      </c>
      <c r="C5" s="167"/>
      <c r="D5" s="167"/>
      <c r="E5" s="167"/>
      <c r="F5" s="167"/>
      <c r="G5" s="167"/>
      <c r="L5" s="163" t="s">
        <v>1</v>
      </c>
      <c r="M5" s="163"/>
      <c r="N5" s="163"/>
    </row>
    <row r="6" spans="2:26" ht="18.75">
      <c r="B6" s="161" t="s">
        <v>16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2:26" ht="18.75">
      <c r="B7" s="161" t="s">
        <v>231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2:26" ht="18.75">
      <c r="B8" s="166" t="s">
        <v>27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2:14" ht="12">
      <c r="B9" s="167" t="s">
        <v>2</v>
      </c>
      <c r="C9" s="167"/>
      <c r="D9" s="167"/>
      <c r="E9" s="167"/>
      <c r="F9" s="167"/>
      <c r="G9" s="167"/>
      <c r="L9" s="163" t="s">
        <v>2</v>
      </c>
      <c r="M9" s="163"/>
      <c r="N9" s="163"/>
    </row>
    <row r="10" spans="1:26" s="19" customFormat="1" ht="36.75" customHeight="1">
      <c r="A10" s="164" t="s">
        <v>4</v>
      </c>
      <c r="B10" s="162" t="s">
        <v>5</v>
      </c>
      <c r="C10" s="162" t="s">
        <v>15</v>
      </c>
      <c r="D10" s="168" t="s">
        <v>6</v>
      </c>
      <c r="E10" s="162" t="s">
        <v>46</v>
      </c>
      <c r="F10" s="162" t="s">
        <v>7</v>
      </c>
      <c r="G10" s="164" t="s">
        <v>8</v>
      </c>
      <c r="H10" s="164" t="s">
        <v>9</v>
      </c>
      <c r="I10" s="162" t="s">
        <v>18</v>
      </c>
      <c r="J10" s="162" t="s">
        <v>3</v>
      </c>
      <c r="K10" s="162" t="s">
        <v>19</v>
      </c>
      <c r="L10" s="162"/>
      <c r="M10" s="162"/>
      <c r="N10" s="162"/>
      <c r="O10" s="165" t="s">
        <v>11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</row>
    <row r="11" spans="1:26" s="19" customFormat="1" ht="35.25" customHeight="1">
      <c r="A11" s="164"/>
      <c r="B11" s="162"/>
      <c r="C11" s="162"/>
      <c r="D11" s="168"/>
      <c r="E11" s="162"/>
      <c r="F11" s="162"/>
      <c r="G11" s="164"/>
      <c r="H11" s="164"/>
      <c r="I11" s="162"/>
      <c r="J11" s="162"/>
      <c r="K11" s="162" t="s">
        <v>10</v>
      </c>
      <c r="L11" s="162" t="s">
        <v>20</v>
      </c>
      <c r="M11" s="162"/>
      <c r="N11" s="162"/>
      <c r="O11" s="162" t="s">
        <v>23</v>
      </c>
      <c r="P11" s="162"/>
      <c r="Q11" s="162"/>
      <c r="R11" s="162"/>
      <c r="S11" s="162" t="s">
        <v>24</v>
      </c>
      <c r="T11" s="162"/>
      <c r="U11" s="162"/>
      <c r="V11" s="162"/>
      <c r="W11" s="162" t="s">
        <v>25</v>
      </c>
      <c r="X11" s="162"/>
      <c r="Y11" s="162"/>
      <c r="Z11" s="162"/>
    </row>
    <row r="12" spans="1:26" s="19" customFormat="1" ht="37.5" customHeight="1">
      <c r="A12" s="164"/>
      <c r="B12" s="162"/>
      <c r="C12" s="162"/>
      <c r="D12" s="168"/>
      <c r="E12" s="162"/>
      <c r="F12" s="162"/>
      <c r="G12" s="164"/>
      <c r="H12" s="164"/>
      <c r="I12" s="162"/>
      <c r="J12" s="162"/>
      <c r="K12" s="162"/>
      <c r="L12" s="3" t="s">
        <v>13</v>
      </c>
      <c r="M12" s="3" t="s">
        <v>14</v>
      </c>
      <c r="N12" s="3" t="s">
        <v>26</v>
      </c>
      <c r="O12" s="4">
        <v>1</v>
      </c>
      <c r="P12" s="4">
        <v>2</v>
      </c>
      <c r="Q12" s="4">
        <v>3</v>
      </c>
      <c r="R12" s="4">
        <v>4</v>
      </c>
      <c r="S12" s="4">
        <v>1</v>
      </c>
      <c r="T12" s="4">
        <v>2</v>
      </c>
      <c r="U12" s="4">
        <v>3</v>
      </c>
      <c r="V12" s="4">
        <v>4</v>
      </c>
      <c r="W12" s="4">
        <v>1</v>
      </c>
      <c r="X12" s="4">
        <v>2</v>
      </c>
      <c r="Y12" s="4">
        <v>3</v>
      </c>
      <c r="Z12" s="4">
        <v>4</v>
      </c>
    </row>
    <row r="13" spans="1:26" s="24" customFormat="1" ht="12.75">
      <c r="A13" s="22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6">
        <v>6</v>
      </c>
      <c r="H13" s="6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3">
        <v>13</v>
      </c>
      <c r="O13" s="23">
        <v>14</v>
      </c>
      <c r="P13" s="23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</row>
    <row r="14" spans="1:26" ht="15" customHeight="1">
      <c r="A14" s="145" t="s">
        <v>226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1:26" ht="15" customHeight="1">
      <c r="A15" s="146" t="s">
        <v>233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s="32" customFormat="1" ht="52.5" customHeight="1">
      <c r="A16" s="27" t="s">
        <v>189</v>
      </c>
      <c r="B16" s="122" t="s">
        <v>234</v>
      </c>
      <c r="C16" s="122"/>
      <c r="D16" s="122"/>
      <c r="E16" s="122"/>
      <c r="F16" s="28" t="s">
        <v>47</v>
      </c>
      <c r="G16" s="29">
        <v>42005</v>
      </c>
      <c r="H16" s="29">
        <v>43100</v>
      </c>
      <c r="I16" s="30" t="s">
        <v>164</v>
      </c>
      <c r="J16" s="25">
        <v>4</v>
      </c>
      <c r="K16" s="31">
        <f aca="true" t="shared" si="0" ref="K16:K21">L16+M16+N16</f>
        <v>512814400</v>
      </c>
      <c r="L16" s="31">
        <f>L17+L18+L19+L20+L21</f>
        <v>163592000</v>
      </c>
      <c r="M16" s="31">
        <f>M17+M18+M19+M20+M21</f>
        <v>174611200</v>
      </c>
      <c r="N16" s="31">
        <f>N17+N18+N19+N20+N21</f>
        <v>174611200</v>
      </c>
      <c r="O16" s="12" t="s">
        <v>12</v>
      </c>
      <c r="P16" s="12" t="s">
        <v>12</v>
      </c>
      <c r="Q16" s="12" t="s">
        <v>12</v>
      </c>
      <c r="R16" s="12" t="s">
        <v>12</v>
      </c>
      <c r="S16" s="12" t="s">
        <v>12</v>
      </c>
      <c r="T16" s="12" t="s">
        <v>12</v>
      </c>
      <c r="U16" s="12" t="s">
        <v>12</v>
      </c>
      <c r="V16" s="12" t="s">
        <v>12</v>
      </c>
      <c r="W16" s="12" t="s">
        <v>12</v>
      </c>
      <c r="X16" s="12" t="s">
        <v>12</v>
      </c>
      <c r="Y16" s="12" t="s">
        <v>12</v>
      </c>
      <c r="Z16" s="12" t="s">
        <v>12</v>
      </c>
    </row>
    <row r="17" spans="1:27" ht="69.75" customHeight="1">
      <c r="A17" s="2" t="s">
        <v>40</v>
      </c>
      <c r="B17" s="8" t="s">
        <v>48</v>
      </c>
      <c r="C17" s="8"/>
      <c r="D17" s="8" t="s">
        <v>50</v>
      </c>
      <c r="E17" s="8" t="s">
        <v>51</v>
      </c>
      <c r="F17" s="8" t="s">
        <v>49</v>
      </c>
      <c r="G17" s="9">
        <v>42005</v>
      </c>
      <c r="H17" s="9">
        <v>43100</v>
      </c>
      <c r="I17" s="3"/>
      <c r="J17" s="3"/>
      <c r="K17" s="31">
        <f t="shared" si="0"/>
        <v>0</v>
      </c>
      <c r="L17" s="33"/>
      <c r="M17" s="33"/>
      <c r="N17" s="33"/>
      <c r="O17" s="4" t="s">
        <v>12</v>
      </c>
      <c r="P17" s="4" t="s">
        <v>12</v>
      </c>
      <c r="Q17" s="4" t="s">
        <v>12</v>
      </c>
      <c r="R17" s="4" t="s">
        <v>12</v>
      </c>
      <c r="S17" s="4" t="s">
        <v>12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34"/>
    </row>
    <row r="18" spans="1:26" ht="91.5" customHeight="1">
      <c r="A18" s="35" t="s">
        <v>41</v>
      </c>
      <c r="B18" s="8" t="s">
        <v>52</v>
      </c>
      <c r="C18" s="8"/>
      <c r="D18" s="8" t="s">
        <v>50</v>
      </c>
      <c r="E18" s="8" t="s">
        <v>51</v>
      </c>
      <c r="F18" s="8" t="s">
        <v>53</v>
      </c>
      <c r="G18" s="9">
        <v>42005</v>
      </c>
      <c r="H18" s="9">
        <v>43100</v>
      </c>
      <c r="I18" s="3"/>
      <c r="J18" s="3"/>
      <c r="K18" s="31">
        <f t="shared" si="0"/>
        <v>0</v>
      </c>
      <c r="L18" s="33"/>
      <c r="M18" s="33"/>
      <c r="N18" s="33"/>
      <c r="O18" s="4" t="s">
        <v>12</v>
      </c>
      <c r="P18" s="4" t="s">
        <v>12</v>
      </c>
      <c r="Q18" s="4" t="s">
        <v>12</v>
      </c>
      <c r="R18" s="4" t="s">
        <v>12</v>
      </c>
      <c r="S18" s="4" t="s">
        <v>12</v>
      </c>
      <c r="T18" s="4" t="s">
        <v>12</v>
      </c>
      <c r="U18" s="4" t="s">
        <v>12</v>
      </c>
      <c r="V18" s="4" t="s">
        <v>12</v>
      </c>
      <c r="W18" s="4" t="s">
        <v>12</v>
      </c>
      <c r="X18" s="4" t="s">
        <v>12</v>
      </c>
      <c r="Y18" s="4" t="s">
        <v>12</v>
      </c>
      <c r="Z18" s="4" t="s">
        <v>12</v>
      </c>
    </row>
    <row r="19" spans="1:26" ht="53.25" customHeight="1">
      <c r="A19" s="2" t="s">
        <v>63</v>
      </c>
      <c r="B19" s="8" t="s">
        <v>54</v>
      </c>
      <c r="C19" s="8"/>
      <c r="D19" s="8" t="s">
        <v>50</v>
      </c>
      <c r="E19" s="8" t="s">
        <v>51</v>
      </c>
      <c r="F19" s="8" t="s">
        <v>55</v>
      </c>
      <c r="G19" s="9">
        <v>42005</v>
      </c>
      <c r="H19" s="9">
        <v>43100</v>
      </c>
      <c r="I19" s="3"/>
      <c r="J19" s="3"/>
      <c r="K19" s="31">
        <f t="shared" si="0"/>
        <v>0</v>
      </c>
      <c r="L19" s="33"/>
      <c r="M19" s="33"/>
      <c r="N19" s="33"/>
      <c r="O19" s="4" t="s">
        <v>12</v>
      </c>
      <c r="P19" s="4" t="s">
        <v>12</v>
      </c>
      <c r="Q19" s="4" t="s">
        <v>12</v>
      </c>
      <c r="R19" s="4" t="s">
        <v>12</v>
      </c>
      <c r="S19" s="4" t="s">
        <v>12</v>
      </c>
      <c r="T19" s="4" t="s">
        <v>12</v>
      </c>
      <c r="U19" s="4" t="s">
        <v>12</v>
      </c>
      <c r="V19" s="4" t="s">
        <v>12</v>
      </c>
      <c r="W19" s="4" t="s">
        <v>12</v>
      </c>
      <c r="X19" s="4" t="s">
        <v>12</v>
      </c>
      <c r="Y19" s="4" t="s">
        <v>12</v>
      </c>
      <c r="Z19" s="4" t="s">
        <v>12</v>
      </c>
    </row>
    <row r="20" spans="1:26" ht="56.25" customHeight="1">
      <c r="A20" s="2" t="s">
        <v>69</v>
      </c>
      <c r="B20" s="8" t="s">
        <v>56</v>
      </c>
      <c r="C20" s="8"/>
      <c r="D20" s="8" t="str">
        <f>D19</f>
        <v>Акимова Н.Г., начальник Управления образования</v>
      </c>
      <c r="E20" s="8" t="str">
        <f>E19</f>
        <v>Управление образования АМР «Троицко – Печорский»</v>
      </c>
      <c r="F20" s="8" t="s">
        <v>57</v>
      </c>
      <c r="G20" s="9">
        <v>42005</v>
      </c>
      <c r="H20" s="9">
        <v>43100</v>
      </c>
      <c r="I20" s="3"/>
      <c r="J20" s="3"/>
      <c r="K20" s="31">
        <f t="shared" si="0"/>
        <v>0</v>
      </c>
      <c r="L20" s="33"/>
      <c r="M20" s="33"/>
      <c r="N20" s="33"/>
      <c r="O20" s="4" t="s">
        <v>12</v>
      </c>
      <c r="P20" s="4" t="s">
        <v>12</v>
      </c>
      <c r="Q20" s="4" t="s">
        <v>12</v>
      </c>
      <c r="R20" s="4" t="s">
        <v>12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 t="s">
        <v>12</v>
      </c>
      <c r="Z20" s="4" t="s">
        <v>12</v>
      </c>
    </row>
    <row r="21" spans="1:26" ht="102" customHeight="1">
      <c r="A21" s="2" t="s">
        <v>71</v>
      </c>
      <c r="B21" s="8" t="s">
        <v>235</v>
      </c>
      <c r="C21" s="8"/>
      <c r="D21" s="8" t="str">
        <f>D20</f>
        <v>Акимова Н.Г., начальник Управления образования</v>
      </c>
      <c r="E21" s="8" t="str">
        <f>E20</f>
        <v>Управление образования АМР «Троицко – Печорский»</v>
      </c>
      <c r="F21" s="8" t="s">
        <v>47</v>
      </c>
      <c r="G21" s="9">
        <v>42005</v>
      </c>
      <c r="H21" s="9">
        <v>43100</v>
      </c>
      <c r="I21" s="3"/>
      <c r="J21" s="3"/>
      <c r="K21" s="31">
        <f t="shared" si="0"/>
        <v>512814400</v>
      </c>
      <c r="L21" s="99">
        <f>172016400-8424400</f>
        <v>163592000</v>
      </c>
      <c r="M21" s="33">
        <v>174611200</v>
      </c>
      <c r="N21" s="33">
        <v>174611200</v>
      </c>
      <c r="O21" s="4" t="s">
        <v>12</v>
      </c>
      <c r="P21" s="4" t="s">
        <v>12</v>
      </c>
      <c r="Q21" s="4" t="s">
        <v>12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 t="s">
        <v>12</v>
      </c>
      <c r="Z21" s="4" t="s">
        <v>12</v>
      </c>
    </row>
    <row r="22" spans="1:26" ht="15" customHeight="1">
      <c r="A22" s="158" t="s">
        <v>28</v>
      </c>
      <c r="B22" s="159"/>
      <c r="C22" s="157"/>
      <c r="D22" s="122" t="s">
        <v>238</v>
      </c>
      <c r="E22" s="122"/>
      <c r="F22" s="122"/>
      <c r="G22" s="9"/>
      <c r="H22" s="9">
        <v>42369</v>
      </c>
      <c r="I22" s="3"/>
      <c r="J22" s="3"/>
      <c r="K22" s="36"/>
      <c r="L22" s="11"/>
      <c r="M22" s="11"/>
      <c r="N22" s="1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159"/>
      <c r="B23" s="159"/>
      <c r="C23" s="157"/>
      <c r="D23" s="122"/>
      <c r="E23" s="122"/>
      <c r="F23" s="122"/>
      <c r="G23" s="9"/>
      <c r="H23" s="9">
        <v>42735</v>
      </c>
      <c r="I23" s="3"/>
      <c r="J23" s="3"/>
      <c r="K23" s="36"/>
      <c r="L23" s="11"/>
      <c r="M23" s="11"/>
      <c r="N23" s="1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159"/>
      <c r="B24" s="159"/>
      <c r="C24" s="157"/>
      <c r="D24" s="122"/>
      <c r="E24" s="122"/>
      <c r="F24" s="122"/>
      <c r="G24" s="9"/>
      <c r="H24" s="9">
        <v>43100</v>
      </c>
      <c r="I24" s="3"/>
      <c r="J24" s="3"/>
      <c r="K24" s="36"/>
      <c r="L24" s="11"/>
      <c r="M24" s="11"/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158" t="s">
        <v>34</v>
      </c>
      <c r="B25" s="159"/>
      <c r="C25" s="157"/>
      <c r="D25" s="122" t="s">
        <v>239</v>
      </c>
      <c r="E25" s="122"/>
      <c r="F25" s="122"/>
      <c r="G25" s="9"/>
      <c r="H25" s="9">
        <v>42369</v>
      </c>
      <c r="I25" s="3"/>
      <c r="J25" s="3"/>
      <c r="K25" s="36"/>
      <c r="L25" s="11"/>
      <c r="M25" s="11"/>
      <c r="N25" s="1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159"/>
      <c r="B26" s="159"/>
      <c r="C26" s="157"/>
      <c r="D26" s="122"/>
      <c r="E26" s="122"/>
      <c r="F26" s="122"/>
      <c r="G26" s="9"/>
      <c r="H26" s="9">
        <v>42735</v>
      </c>
      <c r="I26" s="3"/>
      <c r="J26" s="3"/>
      <c r="K26" s="36"/>
      <c r="L26" s="11"/>
      <c r="M26" s="11"/>
      <c r="N26" s="1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>
      <c r="A27" s="159"/>
      <c r="B27" s="159"/>
      <c r="C27" s="157"/>
      <c r="D27" s="122"/>
      <c r="E27" s="122"/>
      <c r="F27" s="122"/>
      <c r="G27" s="9"/>
      <c r="H27" s="9">
        <v>43100</v>
      </c>
      <c r="I27" s="3"/>
      <c r="J27" s="3"/>
      <c r="K27" s="36"/>
      <c r="L27" s="11"/>
      <c r="M27" s="11"/>
      <c r="N27" s="1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155" t="s">
        <v>21</v>
      </c>
      <c r="B28" s="160"/>
      <c r="C28" s="160"/>
      <c r="D28" s="155" t="s">
        <v>240</v>
      </c>
      <c r="E28" s="155" t="s">
        <v>31</v>
      </c>
      <c r="F28" s="155" t="s">
        <v>31</v>
      </c>
      <c r="G28" s="9"/>
      <c r="H28" s="9">
        <v>42369</v>
      </c>
      <c r="I28" s="3"/>
      <c r="J28" s="3"/>
      <c r="K28" s="36"/>
      <c r="L28" s="11"/>
      <c r="M28" s="11"/>
      <c r="N28" s="1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160"/>
      <c r="B29" s="160"/>
      <c r="C29" s="160"/>
      <c r="D29" s="155" t="s">
        <v>32</v>
      </c>
      <c r="E29" s="155" t="s">
        <v>32</v>
      </c>
      <c r="F29" s="155" t="s">
        <v>32</v>
      </c>
      <c r="G29" s="9"/>
      <c r="H29" s="9">
        <v>42735</v>
      </c>
      <c r="I29" s="3"/>
      <c r="J29" s="3"/>
      <c r="K29" s="36"/>
      <c r="L29" s="11"/>
      <c r="M29" s="11"/>
      <c r="N29" s="1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160"/>
      <c r="B30" s="160"/>
      <c r="C30" s="160"/>
      <c r="D30" s="155" t="s">
        <v>29</v>
      </c>
      <c r="E30" s="155" t="s">
        <v>29</v>
      </c>
      <c r="F30" s="155" t="s">
        <v>29</v>
      </c>
      <c r="G30" s="3"/>
      <c r="H30" s="9">
        <v>43100</v>
      </c>
      <c r="I30" s="7"/>
      <c r="J30" s="3"/>
      <c r="K30" s="25"/>
      <c r="L30" s="11"/>
      <c r="M30" s="11"/>
      <c r="N30" s="1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55" t="s">
        <v>33</v>
      </c>
      <c r="B31" s="155"/>
      <c r="C31" s="155"/>
      <c r="D31" s="155" t="s">
        <v>241</v>
      </c>
      <c r="E31" s="155" t="s">
        <v>30</v>
      </c>
      <c r="F31" s="155" t="s">
        <v>30</v>
      </c>
      <c r="G31" s="3"/>
      <c r="H31" s="9">
        <v>42369</v>
      </c>
      <c r="I31" s="7"/>
      <c r="J31" s="3"/>
      <c r="K31" s="25"/>
      <c r="L31" s="11"/>
      <c r="M31" s="11"/>
      <c r="N31" s="1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55"/>
      <c r="B32" s="155"/>
      <c r="C32" s="155"/>
      <c r="D32" s="155" t="s">
        <v>31</v>
      </c>
      <c r="E32" s="155" t="s">
        <v>31</v>
      </c>
      <c r="F32" s="155" t="s">
        <v>31</v>
      </c>
      <c r="G32" s="3"/>
      <c r="H32" s="9">
        <v>42735</v>
      </c>
      <c r="I32" s="7"/>
      <c r="J32" s="3"/>
      <c r="K32" s="25"/>
      <c r="L32" s="11"/>
      <c r="M32" s="11"/>
      <c r="N32" s="1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55"/>
      <c r="B33" s="155"/>
      <c r="C33" s="155"/>
      <c r="D33" s="155" t="s">
        <v>32</v>
      </c>
      <c r="E33" s="155" t="s">
        <v>32</v>
      </c>
      <c r="F33" s="155" t="s">
        <v>32</v>
      </c>
      <c r="G33" s="3"/>
      <c r="H33" s="9">
        <v>43100</v>
      </c>
      <c r="I33" s="3"/>
      <c r="J33" s="3"/>
      <c r="K33" s="36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32" customFormat="1" ht="56.25" customHeight="1">
      <c r="A34" s="38" t="s">
        <v>190</v>
      </c>
      <c r="B34" s="155" t="s">
        <v>58</v>
      </c>
      <c r="C34" s="155"/>
      <c r="D34" s="155"/>
      <c r="E34" s="155"/>
      <c r="F34" s="28" t="s">
        <v>225</v>
      </c>
      <c r="G34" s="29">
        <v>42005</v>
      </c>
      <c r="H34" s="29">
        <v>43100</v>
      </c>
      <c r="I34" s="30" t="s">
        <v>166</v>
      </c>
      <c r="J34" s="25">
        <v>4</v>
      </c>
      <c r="K34" s="31">
        <f>L34+M34+N34</f>
        <v>19767400</v>
      </c>
      <c r="L34" s="31">
        <f>L35+L36</f>
        <v>7566900</v>
      </c>
      <c r="M34" s="31">
        <f>M35+M36</f>
        <v>6638500</v>
      </c>
      <c r="N34" s="31">
        <f>N35+N36</f>
        <v>5562000</v>
      </c>
      <c r="O34" s="12" t="s">
        <v>12</v>
      </c>
      <c r="P34" s="12" t="s">
        <v>12</v>
      </c>
      <c r="Q34" s="12" t="s">
        <v>12</v>
      </c>
      <c r="R34" s="12" t="s">
        <v>12</v>
      </c>
      <c r="S34" s="12" t="s">
        <v>12</v>
      </c>
      <c r="T34" s="12" t="s">
        <v>12</v>
      </c>
      <c r="U34" s="12" t="s">
        <v>12</v>
      </c>
      <c r="V34" s="12" t="s">
        <v>12</v>
      </c>
      <c r="W34" s="12" t="s">
        <v>12</v>
      </c>
      <c r="X34" s="12" t="s">
        <v>12</v>
      </c>
      <c r="Y34" s="12" t="s">
        <v>12</v>
      </c>
      <c r="Z34" s="12" t="s">
        <v>12</v>
      </c>
    </row>
    <row r="35" spans="1:26" ht="65.25" customHeight="1">
      <c r="A35" s="39" t="s">
        <v>191</v>
      </c>
      <c r="B35" s="8" t="s">
        <v>59</v>
      </c>
      <c r="C35" s="8"/>
      <c r="D35" s="8" t="s">
        <v>50</v>
      </c>
      <c r="E35" s="8" t="s">
        <v>51</v>
      </c>
      <c r="F35" s="8" t="s">
        <v>60</v>
      </c>
      <c r="G35" s="9">
        <v>42005</v>
      </c>
      <c r="H35" s="9">
        <v>43100</v>
      </c>
      <c r="I35" s="3"/>
      <c r="J35" s="3"/>
      <c r="K35" s="31">
        <f>L35+M35+N35</f>
        <v>0</v>
      </c>
      <c r="L35" s="33"/>
      <c r="M35" s="33"/>
      <c r="N35" s="33"/>
      <c r="O35" s="4"/>
      <c r="P35" s="4"/>
      <c r="Q35" s="4"/>
      <c r="R35" s="4" t="s">
        <v>12</v>
      </c>
      <c r="S35" s="4"/>
      <c r="T35" s="4"/>
      <c r="U35" s="4"/>
      <c r="V35" s="4" t="s">
        <v>12</v>
      </c>
      <c r="W35" s="4"/>
      <c r="X35" s="4"/>
      <c r="Y35" s="4"/>
      <c r="Z35" s="4" t="s">
        <v>12</v>
      </c>
    </row>
    <row r="36" spans="1:26" ht="57.75" customHeight="1">
      <c r="A36" s="39" t="s">
        <v>192</v>
      </c>
      <c r="B36" s="8" t="s">
        <v>61</v>
      </c>
      <c r="C36" s="8"/>
      <c r="D36" s="8" t="s">
        <v>50</v>
      </c>
      <c r="E36" s="8" t="s">
        <v>51</v>
      </c>
      <c r="F36" s="8" t="s">
        <v>165</v>
      </c>
      <c r="G36" s="9">
        <v>42005</v>
      </c>
      <c r="H36" s="9">
        <v>43100</v>
      </c>
      <c r="I36" s="3"/>
      <c r="J36" s="3"/>
      <c r="K36" s="31">
        <f>L36+M36+N36</f>
        <v>19767400</v>
      </c>
      <c r="L36" s="33">
        <v>7566900</v>
      </c>
      <c r="M36" s="33">
        <v>6638500</v>
      </c>
      <c r="N36" s="33">
        <v>5562000</v>
      </c>
      <c r="O36" s="4" t="s">
        <v>12</v>
      </c>
      <c r="P36" s="4" t="s">
        <v>12</v>
      </c>
      <c r="Q36" s="4" t="s">
        <v>12</v>
      </c>
      <c r="R36" s="4" t="s">
        <v>12</v>
      </c>
      <c r="S36" s="4" t="s">
        <v>12</v>
      </c>
      <c r="T36" s="4" t="s">
        <v>12</v>
      </c>
      <c r="U36" s="4" t="s">
        <v>12</v>
      </c>
      <c r="V36" s="4" t="s">
        <v>12</v>
      </c>
      <c r="W36" s="4" t="s">
        <v>12</v>
      </c>
      <c r="X36" s="4" t="s">
        <v>12</v>
      </c>
      <c r="Y36" s="4" t="s">
        <v>12</v>
      </c>
      <c r="Z36" s="4" t="s">
        <v>12</v>
      </c>
    </row>
    <row r="37" spans="1:26" ht="14.25" customHeight="1">
      <c r="A37" s="155" t="s">
        <v>22</v>
      </c>
      <c r="B37" s="155"/>
      <c r="C37" s="157"/>
      <c r="D37" s="122" t="s">
        <v>62</v>
      </c>
      <c r="E37" s="119"/>
      <c r="F37" s="119"/>
      <c r="G37" s="9"/>
      <c r="H37" s="9">
        <v>42252</v>
      </c>
      <c r="I37" s="3"/>
      <c r="J37" s="3"/>
      <c r="K37" s="10"/>
      <c r="L37" s="11"/>
      <c r="M37" s="11"/>
      <c r="N37" s="1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155"/>
      <c r="B38" s="155"/>
      <c r="C38" s="157"/>
      <c r="D38" s="119"/>
      <c r="E38" s="119"/>
      <c r="F38" s="119"/>
      <c r="G38" s="9"/>
      <c r="H38" s="9">
        <v>42618</v>
      </c>
      <c r="I38" s="3"/>
      <c r="J38" s="3"/>
      <c r="K38" s="10"/>
      <c r="L38" s="11"/>
      <c r="M38" s="11"/>
      <c r="N38" s="1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155"/>
      <c r="B39" s="155"/>
      <c r="C39" s="157"/>
      <c r="D39" s="119"/>
      <c r="E39" s="119"/>
      <c r="F39" s="119"/>
      <c r="G39" s="9"/>
      <c r="H39" s="9">
        <v>42983</v>
      </c>
      <c r="I39" s="3"/>
      <c r="J39" s="3"/>
      <c r="K39" s="10"/>
      <c r="L39" s="11"/>
      <c r="M39" s="11"/>
      <c r="N39" s="1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32" customFormat="1" ht="92.25" customHeight="1">
      <c r="A40" s="37" t="s">
        <v>193</v>
      </c>
      <c r="B40" s="155" t="s">
        <v>64</v>
      </c>
      <c r="C40" s="119"/>
      <c r="D40" s="119"/>
      <c r="E40" s="119"/>
      <c r="F40" s="28" t="s">
        <v>223</v>
      </c>
      <c r="G40" s="29">
        <v>42005</v>
      </c>
      <c r="H40" s="29">
        <v>43100</v>
      </c>
      <c r="I40" s="30" t="s">
        <v>167</v>
      </c>
      <c r="J40" s="25">
        <v>4</v>
      </c>
      <c r="K40" s="31">
        <f>L40+M40+N40</f>
        <v>116042900</v>
      </c>
      <c r="L40" s="31">
        <f>L41+L42</f>
        <v>46659600</v>
      </c>
      <c r="M40" s="31">
        <f>M41+M42</f>
        <v>38851600</v>
      </c>
      <c r="N40" s="31">
        <f>N41+N42</f>
        <v>30531700</v>
      </c>
      <c r="O40" s="12" t="s">
        <v>12</v>
      </c>
      <c r="P40" s="12" t="s">
        <v>12</v>
      </c>
      <c r="Q40" s="12" t="s">
        <v>12</v>
      </c>
      <c r="R40" s="12" t="s">
        <v>12</v>
      </c>
      <c r="S40" s="12" t="s">
        <v>12</v>
      </c>
      <c r="T40" s="12" t="s">
        <v>12</v>
      </c>
      <c r="U40" s="12" t="s">
        <v>12</v>
      </c>
      <c r="V40" s="12" t="s">
        <v>12</v>
      </c>
      <c r="W40" s="12" t="s">
        <v>12</v>
      </c>
      <c r="X40" s="12" t="s">
        <v>12</v>
      </c>
      <c r="Y40" s="12" t="s">
        <v>12</v>
      </c>
      <c r="Z40" s="12" t="s">
        <v>12</v>
      </c>
    </row>
    <row r="41" spans="1:26" ht="60" customHeight="1">
      <c r="A41" s="37" t="s">
        <v>194</v>
      </c>
      <c r="B41" s="8" t="s">
        <v>59</v>
      </c>
      <c r="C41" s="5"/>
      <c r="D41" s="8" t="s">
        <v>50</v>
      </c>
      <c r="E41" s="8" t="s">
        <v>51</v>
      </c>
      <c r="F41" s="8" t="s">
        <v>60</v>
      </c>
      <c r="G41" s="9">
        <v>42005</v>
      </c>
      <c r="H41" s="9">
        <v>43100</v>
      </c>
      <c r="I41" s="3"/>
      <c r="J41" s="3"/>
      <c r="K41" s="31">
        <f>L41+M41+N41</f>
        <v>0</v>
      </c>
      <c r="L41" s="33"/>
      <c r="M41" s="33"/>
      <c r="N41" s="33"/>
      <c r="O41" s="4" t="s">
        <v>12</v>
      </c>
      <c r="P41" s="4" t="s">
        <v>12</v>
      </c>
      <c r="Q41" s="4" t="s">
        <v>12</v>
      </c>
      <c r="R41" s="4" t="s">
        <v>12</v>
      </c>
      <c r="S41" s="4" t="s">
        <v>12</v>
      </c>
      <c r="T41" s="4" t="s">
        <v>12</v>
      </c>
      <c r="U41" s="4" t="s">
        <v>12</v>
      </c>
      <c r="V41" s="4" t="s">
        <v>12</v>
      </c>
      <c r="W41" s="4" t="s">
        <v>12</v>
      </c>
      <c r="X41" s="4" t="s">
        <v>12</v>
      </c>
      <c r="Y41" s="4" t="s">
        <v>12</v>
      </c>
      <c r="Z41" s="4" t="s">
        <v>12</v>
      </c>
    </row>
    <row r="42" spans="1:26" ht="53.25" customHeight="1">
      <c r="A42" s="37" t="s">
        <v>195</v>
      </c>
      <c r="B42" s="8" t="s">
        <v>65</v>
      </c>
      <c r="C42" s="5"/>
      <c r="D42" s="8" t="s">
        <v>50</v>
      </c>
      <c r="E42" s="8" t="s">
        <v>51</v>
      </c>
      <c r="F42" s="8" t="s">
        <v>66</v>
      </c>
      <c r="G42" s="9">
        <v>42005</v>
      </c>
      <c r="H42" s="9">
        <v>43100</v>
      </c>
      <c r="I42" s="3"/>
      <c r="J42" s="3"/>
      <c r="K42" s="31">
        <f>L42+M42+N42</f>
        <v>116042900</v>
      </c>
      <c r="L42" s="99">
        <f>46569600+90000</f>
        <v>46659600</v>
      </c>
      <c r="M42" s="33">
        <v>38851600</v>
      </c>
      <c r="N42" s="33">
        <v>30531700</v>
      </c>
      <c r="O42" s="4" t="s">
        <v>12</v>
      </c>
      <c r="P42" s="4" t="s">
        <v>12</v>
      </c>
      <c r="Q42" s="4" t="s">
        <v>12</v>
      </c>
      <c r="R42" s="4" t="s">
        <v>12</v>
      </c>
      <c r="S42" s="4" t="s">
        <v>12</v>
      </c>
      <c r="T42" s="4" t="s">
        <v>12</v>
      </c>
      <c r="U42" s="4" t="s">
        <v>12</v>
      </c>
      <c r="V42" s="4" t="s">
        <v>12</v>
      </c>
      <c r="W42" s="4" t="s">
        <v>12</v>
      </c>
      <c r="X42" s="4" t="s">
        <v>12</v>
      </c>
      <c r="Y42" s="4" t="s">
        <v>12</v>
      </c>
      <c r="Z42" s="4" t="s">
        <v>12</v>
      </c>
    </row>
    <row r="43" spans="1:26" ht="15" customHeight="1">
      <c r="A43" s="155" t="s">
        <v>67</v>
      </c>
      <c r="B43" s="156"/>
      <c r="C43" s="156"/>
      <c r="D43" s="122" t="s">
        <v>68</v>
      </c>
      <c r="E43" s="119"/>
      <c r="F43" s="119"/>
      <c r="G43" s="9"/>
      <c r="H43" s="9">
        <v>42252</v>
      </c>
      <c r="I43" s="3"/>
      <c r="J43" s="3"/>
      <c r="K43" s="10"/>
      <c r="L43" s="11"/>
      <c r="M43" s="11"/>
      <c r="N43" s="1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156"/>
      <c r="B44" s="156"/>
      <c r="C44" s="156"/>
      <c r="D44" s="119"/>
      <c r="E44" s="119"/>
      <c r="F44" s="119"/>
      <c r="G44" s="9"/>
      <c r="H44" s="9">
        <v>42618</v>
      </c>
      <c r="I44" s="3"/>
      <c r="J44" s="3"/>
      <c r="K44" s="10"/>
      <c r="L44" s="11"/>
      <c r="M44" s="11"/>
      <c r="N44" s="1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156"/>
      <c r="B45" s="156"/>
      <c r="C45" s="156"/>
      <c r="D45" s="119"/>
      <c r="E45" s="119"/>
      <c r="F45" s="119"/>
      <c r="G45" s="9"/>
      <c r="H45" s="9">
        <v>42983</v>
      </c>
      <c r="I45" s="3"/>
      <c r="J45" s="3"/>
      <c r="K45" s="10"/>
      <c r="L45" s="11"/>
      <c r="M45" s="11"/>
      <c r="N45" s="1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122" t="s">
        <v>35</v>
      </c>
      <c r="B46" s="122"/>
      <c r="C46" s="156"/>
      <c r="D46" s="122" t="s">
        <v>242</v>
      </c>
      <c r="E46" s="122"/>
      <c r="F46" s="122"/>
      <c r="G46" s="9"/>
      <c r="H46" s="9">
        <v>42369</v>
      </c>
      <c r="I46" s="3"/>
      <c r="J46" s="3"/>
      <c r="K46" s="10"/>
      <c r="L46" s="11"/>
      <c r="M46" s="11"/>
      <c r="N46" s="1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122"/>
      <c r="B47" s="122"/>
      <c r="C47" s="156"/>
      <c r="D47" s="122"/>
      <c r="E47" s="122"/>
      <c r="F47" s="122"/>
      <c r="G47" s="9"/>
      <c r="H47" s="9">
        <v>42735</v>
      </c>
      <c r="I47" s="3"/>
      <c r="J47" s="3"/>
      <c r="K47" s="10"/>
      <c r="L47" s="11"/>
      <c r="M47" s="11"/>
      <c r="N47" s="1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122"/>
      <c r="B48" s="122"/>
      <c r="C48" s="156"/>
      <c r="D48" s="122"/>
      <c r="E48" s="122"/>
      <c r="F48" s="122"/>
      <c r="G48" s="9"/>
      <c r="H48" s="9">
        <v>43100</v>
      </c>
      <c r="I48" s="3"/>
      <c r="J48" s="3"/>
      <c r="K48" s="10"/>
      <c r="L48" s="11"/>
      <c r="M48" s="11"/>
      <c r="N48" s="1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32" customFormat="1" ht="41.25" customHeight="1">
      <c r="A49" s="40" t="s">
        <v>196</v>
      </c>
      <c r="B49" s="122" t="s">
        <v>70</v>
      </c>
      <c r="C49" s="122"/>
      <c r="D49" s="122"/>
      <c r="E49" s="122"/>
      <c r="F49" s="28" t="s">
        <v>198</v>
      </c>
      <c r="G49" s="29">
        <v>42005</v>
      </c>
      <c r="H49" s="29">
        <v>43100</v>
      </c>
      <c r="I49" s="30" t="s">
        <v>168</v>
      </c>
      <c r="J49" s="25">
        <v>5</v>
      </c>
      <c r="K49" s="31">
        <f>L49+M49+N49</f>
        <v>350000</v>
      </c>
      <c r="L49" s="31">
        <f>L50</f>
        <v>150000</v>
      </c>
      <c r="M49" s="31">
        <f>M50</f>
        <v>100000</v>
      </c>
      <c r="N49" s="31">
        <f>N50</f>
        <v>100000</v>
      </c>
      <c r="O49" s="12"/>
      <c r="P49" s="12"/>
      <c r="Q49" s="12" t="s">
        <v>12</v>
      </c>
      <c r="R49" s="12" t="s">
        <v>12</v>
      </c>
      <c r="S49" s="12"/>
      <c r="T49" s="12"/>
      <c r="U49" s="12" t="s">
        <v>12</v>
      </c>
      <c r="V49" s="12" t="s">
        <v>12</v>
      </c>
      <c r="W49" s="12"/>
      <c r="X49" s="12"/>
      <c r="Y49" s="12" t="s">
        <v>12</v>
      </c>
      <c r="Z49" s="12" t="s">
        <v>12</v>
      </c>
    </row>
    <row r="50" spans="1:26" ht="51" customHeight="1">
      <c r="A50" s="5" t="s">
        <v>197</v>
      </c>
      <c r="B50" s="8" t="s">
        <v>81</v>
      </c>
      <c r="C50" s="5"/>
      <c r="D50" s="8" t="s">
        <v>50</v>
      </c>
      <c r="E50" s="8" t="s">
        <v>51</v>
      </c>
      <c r="F50" s="8"/>
      <c r="G50" s="9">
        <v>42005</v>
      </c>
      <c r="H50" s="9">
        <v>43100</v>
      </c>
      <c r="I50" s="3"/>
      <c r="J50" s="3"/>
      <c r="K50" s="31">
        <f>L50+M50+N50</f>
        <v>350000</v>
      </c>
      <c r="L50" s="33">
        <v>150000</v>
      </c>
      <c r="M50" s="33">
        <v>100000</v>
      </c>
      <c r="N50" s="33">
        <v>100000</v>
      </c>
      <c r="O50" s="4"/>
      <c r="P50" s="4"/>
      <c r="Q50" s="4" t="s">
        <v>12</v>
      </c>
      <c r="R50" s="4" t="s">
        <v>12</v>
      </c>
      <c r="S50" s="4"/>
      <c r="T50" s="4"/>
      <c r="U50" s="4" t="s">
        <v>12</v>
      </c>
      <c r="V50" s="4" t="s">
        <v>12</v>
      </c>
      <c r="W50" s="4"/>
      <c r="X50" s="4"/>
      <c r="Y50" s="4" t="s">
        <v>12</v>
      </c>
      <c r="Z50" s="4" t="s">
        <v>12</v>
      </c>
    </row>
    <row r="51" spans="1:26" s="32" customFormat="1" ht="15" customHeight="1">
      <c r="A51" s="122" t="s">
        <v>36</v>
      </c>
      <c r="B51" s="122"/>
      <c r="C51" s="119"/>
      <c r="D51" s="122" t="s">
        <v>243</v>
      </c>
      <c r="E51" s="119"/>
      <c r="F51" s="119"/>
      <c r="G51" s="29"/>
      <c r="H51" s="29">
        <v>42369</v>
      </c>
      <c r="I51" s="25"/>
      <c r="J51" s="25"/>
      <c r="K51" s="10"/>
      <c r="L51" s="10"/>
      <c r="M51" s="10"/>
      <c r="N51" s="10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32" customFormat="1" ht="15" customHeight="1">
      <c r="A52" s="119"/>
      <c r="B52" s="119"/>
      <c r="C52" s="119"/>
      <c r="D52" s="119"/>
      <c r="E52" s="119"/>
      <c r="F52" s="119"/>
      <c r="G52" s="29"/>
      <c r="H52" s="29">
        <v>42735</v>
      </c>
      <c r="I52" s="25"/>
      <c r="J52" s="25"/>
      <c r="K52" s="10"/>
      <c r="L52" s="10"/>
      <c r="M52" s="10"/>
      <c r="N52" s="10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32" customFormat="1" ht="15" customHeight="1">
      <c r="A53" s="119"/>
      <c r="B53" s="119"/>
      <c r="C53" s="119"/>
      <c r="D53" s="119"/>
      <c r="E53" s="119"/>
      <c r="F53" s="119"/>
      <c r="G53" s="29"/>
      <c r="H53" s="29">
        <v>43100</v>
      </c>
      <c r="I53" s="25"/>
      <c r="J53" s="25"/>
      <c r="K53" s="10"/>
      <c r="L53" s="10"/>
      <c r="M53" s="10"/>
      <c r="N53" s="1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32" customFormat="1" ht="60.75" customHeight="1">
      <c r="A54" s="40" t="s">
        <v>199</v>
      </c>
      <c r="B54" s="122" t="s">
        <v>236</v>
      </c>
      <c r="C54" s="119"/>
      <c r="D54" s="119"/>
      <c r="E54" s="119"/>
      <c r="F54" s="28" t="s">
        <v>72</v>
      </c>
      <c r="G54" s="29">
        <v>42005</v>
      </c>
      <c r="H54" s="29">
        <v>43100</v>
      </c>
      <c r="I54" s="30" t="s">
        <v>169</v>
      </c>
      <c r="J54" s="25">
        <v>5</v>
      </c>
      <c r="K54" s="31">
        <f>L54+M54+N54</f>
        <v>193000</v>
      </c>
      <c r="L54" s="31">
        <f>L56</f>
        <v>113000</v>
      </c>
      <c r="M54" s="31">
        <f>M56</f>
        <v>50000</v>
      </c>
      <c r="N54" s="31">
        <f>N56</f>
        <v>30000</v>
      </c>
      <c r="O54" s="12" t="s">
        <v>12</v>
      </c>
      <c r="P54" s="12" t="s">
        <v>12</v>
      </c>
      <c r="Q54" s="12"/>
      <c r="R54" s="12"/>
      <c r="S54" s="12" t="s">
        <v>12</v>
      </c>
      <c r="T54" s="12" t="s">
        <v>12</v>
      </c>
      <c r="U54" s="12"/>
      <c r="V54" s="12"/>
      <c r="W54" s="12" t="s">
        <v>12</v>
      </c>
      <c r="X54" s="12" t="s">
        <v>12</v>
      </c>
      <c r="Y54" s="12"/>
      <c r="Z54" s="12"/>
    </row>
    <row r="55" spans="1:26" ht="173.25" customHeight="1" hidden="1">
      <c r="A55" s="5"/>
      <c r="B55" s="8"/>
      <c r="C55" s="5"/>
      <c r="D55" s="8"/>
      <c r="E55" s="8"/>
      <c r="F55" s="5"/>
      <c r="G55" s="9"/>
      <c r="H55" s="9">
        <v>42917</v>
      </c>
      <c r="I55" s="3"/>
      <c r="J55" s="3"/>
      <c r="K55" s="31"/>
      <c r="L55" s="33"/>
      <c r="M55" s="33"/>
      <c r="N55" s="3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66.75" customHeight="1">
      <c r="A56" s="5" t="s">
        <v>200</v>
      </c>
      <c r="B56" s="8" t="s">
        <v>80</v>
      </c>
      <c r="C56" s="5"/>
      <c r="D56" s="8" t="s">
        <v>50</v>
      </c>
      <c r="E56" s="8" t="s">
        <v>51</v>
      </c>
      <c r="F56" s="8" t="s">
        <v>74</v>
      </c>
      <c r="G56" s="9">
        <v>42186</v>
      </c>
      <c r="H56" s="9">
        <v>42917</v>
      </c>
      <c r="I56" s="3"/>
      <c r="J56" s="3"/>
      <c r="K56" s="31">
        <f>L56+M56+N56</f>
        <v>193000</v>
      </c>
      <c r="L56" s="33">
        <v>113000</v>
      </c>
      <c r="M56" s="33">
        <v>50000</v>
      </c>
      <c r="N56" s="33">
        <v>30000</v>
      </c>
      <c r="O56" s="4" t="s">
        <v>12</v>
      </c>
      <c r="P56" s="4" t="s">
        <v>12</v>
      </c>
      <c r="Q56" s="4"/>
      <c r="R56" s="4"/>
      <c r="S56" s="4" t="s">
        <v>12</v>
      </c>
      <c r="T56" s="4" t="s">
        <v>12</v>
      </c>
      <c r="U56" s="4"/>
      <c r="V56" s="4"/>
      <c r="W56" s="4" t="s">
        <v>12</v>
      </c>
      <c r="X56" s="4" t="s">
        <v>12</v>
      </c>
      <c r="Y56" s="4"/>
      <c r="Z56" s="4"/>
    </row>
    <row r="57" spans="1:26" s="32" customFormat="1" ht="19.5" customHeight="1">
      <c r="A57" s="122" t="s">
        <v>73</v>
      </c>
      <c r="B57" s="122"/>
      <c r="C57" s="122" t="s">
        <v>244</v>
      </c>
      <c r="D57" s="119"/>
      <c r="E57" s="119"/>
      <c r="F57" s="119"/>
      <c r="G57" s="41"/>
      <c r="H57" s="29">
        <v>42186</v>
      </c>
      <c r="I57" s="25"/>
      <c r="J57" s="25"/>
      <c r="K57" s="10"/>
      <c r="L57" s="10"/>
      <c r="M57" s="10"/>
      <c r="N57" s="10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32" customFormat="1" ht="15" customHeight="1">
      <c r="A58" s="122"/>
      <c r="B58" s="122"/>
      <c r="C58" s="119"/>
      <c r="D58" s="119"/>
      <c r="E58" s="119"/>
      <c r="F58" s="119"/>
      <c r="G58" s="1"/>
      <c r="H58" s="29">
        <v>42552</v>
      </c>
      <c r="I58" s="25"/>
      <c r="J58" s="25"/>
      <c r="K58" s="10"/>
      <c r="L58" s="10"/>
      <c r="M58" s="10"/>
      <c r="N58" s="10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32" customFormat="1" ht="15" customHeight="1">
      <c r="A59" s="122"/>
      <c r="B59" s="122"/>
      <c r="C59" s="119"/>
      <c r="D59" s="119"/>
      <c r="E59" s="119"/>
      <c r="F59" s="119"/>
      <c r="G59" s="1"/>
      <c r="H59" s="42">
        <v>42917</v>
      </c>
      <c r="I59" s="25"/>
      <c r="J59" s="25"/>
      <c r="K59" s="10"/>
      <c r="L59" s="10"/>
      <c r="M59" s="10"/>
      <c r="N59" s="10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32" customFormat="1" ht="15" customHeight="1">
      <c r="A60" s="169" t="s">
        <v>75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26" s="32" customFormat="1" ht="40.5" customHeight="1">
      <c r="A61" s="40" t="s">
        <v>201</v>
      </c>
      <c r="B61" s="122" t="s">
        <v>76</v>
      </c>
      <c r="C61" s="119"/>
      <c r="D61" s="119"/>
      <c r="E61" s="119"/>
      <c r="F61" s="28" t="s">
        <v>77</v>
      </c>
      <c r="G61" s="29">
        <v>42005</v>
      </c>
      <c r="H61" s="29">
        <v>43100</v>
      </c>
      <c r="I61" s="30" t="s">
        <v>170</v>
      </c>
      <c r="J61" s="30" t="s">
        <v>171</v>
      </c>
      <c r="K61" s="31">
        <f>L61+M61+N61</f>
        <v>610000</v>
      </c>
      <c r="L61" s="31">
        <f>L62</f>
        <v>260000</v>
      </c>
      <c r="M61" s="31">
        <f>M62</f>
        <v>200000</v>
      </c>
      <c r="N61" s="31">
        <f>N62</f>
        <v>150000</v>
      </c>
      <c r="O61" s="12" t="s">
        <v>12</v>
      </c>
      <c r="P61" s="12" t="s">
        <v>12</v>
      </c>
      <c r="Q61" s="12" t="s">
        <v>12</v>
      </c>
      <c r="R61" s="12" t="s">
        <v>12</v>
      </c>
      <c r="S61" s="12" t="s">
        <v>12</v>
      </c>
      <c r="T61" s="12" t="s">
        <v>12</v>
      </c>
      <c r="U61" s="12" t="s">
        <v>12</v>
      </c>
      <c r="V61" s="12" t="s">
        <v>12</v>
      </c>
      <c r="W61" s="12" t="s">
        <v>12</v>
      </c>
      <c r="X61" s="12" t="s">
        <v>12</v>
      </c>
      <c r="Y61" s="12" t="s">
        <v>12</v>
      </c>
      <c r="Z61" s="12" t="s">
        <v>12</v>
      </c>
    </row>
    <row r="62" spans="1:26" ht="86.25" customHeight="1">
      <c r="A62" s="43" t="s">
        <v>42</v>
      </c>
      <c r="B62" s="8" t="s">
        <v>82</v>
      </c>
      <c r="C62" s="5"/>
      <c r="D62" s="8" t="s">
        <v>50</v>
      </c>
      <c r="E62" s="8" t="s">
        <v>51</v>
      </c>
      <c r="F62" s="8" t="s">
        <v>230</v>
      </c>
      <c r="G62" s="9">
        <v>42005</v>
      </c>
      <c r="H62" s="9">
        <v>43100</v>
      </c>
      <c r="I62" s="3"/>
      <c r="J62" s="3"/>
      <c r="K62" s="31">
        <f>L62+M62+N62</f>
        <v>610000</v>
      </c>
      <c r="L62" s="33">
        <v>260000</v>
      </c>
      <c r="M62" s="33">
        <v>200000</v>
      </c>
      <c r="N62" s="33">
        <v>150000</v>
      </c>
      <c r="O62" s="4" t="s">
        <v>12</v>
      </c>
      <c r="P62" s="4" t="s">
        <v>12</v>
      </c>
      <c r="Q62" s="4" t="s">
        <v>12</v>
      </c>
      <c r="R62" s="4" t="s">
        <v>12</v>
      </c>
      <c r="S62" s="4" t="s">
        <v>12</v>
      </c>
      <c r="T62" s="4" t="s">
        <v>12</v>
      </c>
      <c r="U62" s="4" t="s">
        <v>12</v>
      </c>
      <c r="V62" s="4" t="s">
        <v>12</v>
      </c>
      <c r="W62" s="4" t="s">
        <v>12</v>
      </c>
      <c r="X62" s="4" t="s">
        <v>12</v>
      </c>
      <c r="Y62" s="4" t="s">
        <v>12</v>
      </c>
      <c r="Z62" s="4" t="s">
        <v>12</v>
      </c>
    </row>
    <row r="63" spans="1:27" s="32" customFormat="1" ht="16.5" customHeight="1">
      <c r="A63" s="122" t="s">
        <v>37</v>
      </c>
      <c r="B63" s="122"/>
      <c r="C63" s="122" t="s">
        <v>264</v>
      </c>
      <c r="D63" s="122"/>
      <c r="E63" s="122"/>
      <c r="F63" s="122"/>
      <c r="G63" s="29"/>
      <c r="H63" s="29">
        <v>42369</v>
      </c>
      <c r="I63" s="25"/>
      <c r="J63" s="25"/>
      <c r="K63" s="10"/>
      <c r="L63" s="10"/>
      <c r="M63" s="10"/>
      <c r="N63" s="1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44"/>
    </row>
    <row r="64" spans="1:26" s="32" customFormat="1" ht="15" customHeight="1">
      <c r="A64" s="122"/>
      <c r="B64" s="122"/>
      <c r="C64" s="122"/>
      <c r="D64" s="122"/>
      <c r="E64" s="122"/>
      <c r="F64" s="122"/>
      <c r="G64" s="29"/>
      <c r="H64" s="29">
        <v>42735</v>
      </c>
      <c r="I64" s="25"/>
      <c r="J64" s="25"/>
      <c r="K64" s="10"/>
      <c r="L64" s="10"/>
      <c r="M64" s="10"/>
      <c r="N64" s="10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32" customFormat="1" ht="14.25" customHeight="1">
      <c r="A65" s="119"/>
      <c r="B65" s="119"/>
      <c r="C65" s="119"/>
      <c r="D65" s="119"/>
      <c r="E65" s="119"/>
      <c r="F65" s="119"/>
      <c r="G65" s="29"/>
      <c r="H65" s="29">
        <v>43100</v>
      </c>
      <c r="I65" s="25"/>
      <c r="J65" s="25"/>
      <c r="K65" s="10"/>
      <c r="L65" s="10"/>
      <c r="M65" s="10"/>
      <c r="N65" s="10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32" customFormat="1" ht="75.75" customHeight="1">
      <c r="A66" s="45" t="s">
        <v>202</v>
      </c>
      <c r="B66" s="122" t="s">
        <v>78</v>
      </c>
      <c r="C66" s="122"/>
      <c r="D66" s="122"/>
      <c r="E66" s="122"/>
      <c r="F66" s="28" t="s">
        <v>79</v>
      </c>
      <c r="G66" s="29">
        <v>42005</v>
      </c>
      <c r="H66" s="29">
        <v>43100</v>
      </c>
      <c r="I66" s="30" t="s">
        <v>172</v>
      </c>
      <c r="J66" s="30" t="s">
        <v>171</v>
      </c>
      <c r="K66" s="31">
        <f>L66+M66+N66</f>
        <v>850000</v>
      </c>
      <c r="L66" s="31">
        <f>L67</f>
        <v>450000</v>
      </c>
      <c r="M66" s="31">
        <f>M67</f>
        <v>300000</v>
      </c>
      <c r="N66" s="31">
        <f>N67</f>
        <v>100000</v>
      </c>
      <c r="O66" s="12" t="s">
        <v>12</v>
      </c>
      <c r="P66" s="12" t="s">
        <v>12</v>
      </c>
      <c r="Q66" s="12" t="s">
        <v>12</v>
      </c>
      <c r="R66" s="12" t="s">
        <v>12</v>
      </c>
      <c r="S66" s="12" t="s">
        <v>12</v>
      </c>
      <c r="T66" s="12" t="s">
        <v>12</v>
      </c>
      <c r="U66" s="12" t="s">
        <v>12</v>
      </c>
      <c r="V66" s="12" t="s">
        <v>12</v>
      </c>
      <c r="W66" s="12" t="s">
        <v>12</v>
      </c>
      <c r="X66" s="12" t="s">
        <v>12</v>
      </c>
      <c r="Y66" s="12" t="s">
        <v>12</v>
      </c>
      <c r="Z66" s="12" t="s">
        <v>12</v>
      </c>
    </row>
    <row r="67" spans="1:26" ht="56.25" customHeight="1">
      <c r="A67" s="5" t="s">
        <v>203</v>
      </c>
      <c r="B67" s="8" t="s">
        <v>83</v>
      </c>
      <c r="C67" s="5"/>
      <c r="D67" s="8" t="s">
        <v>50</v>
      </c>
      <c r="E67" s="8" t="s">
        <v>51</v>
      </c>
      <c r="F67" s="8" t="s">
        <v>84</v>
      </c>
      <c r="G67" s="9"/>
      <c r="H67" s="9"/>
      <c r="I67" s="3"/>
      <c r="J67" s="3"/>
      <c r="K67" s="31">
        <f>L67+M67+N67</f>
        <v>850000</v>
      </c>
      <c r="L67" s="33">
        <v>450000</v>
      </c>
      <c r="M67" s="33">
        <v>300000</v>
      </c>
      <c r="N67" s="33">
        <v>100000</v>
      </c>
      <c r="O67" s="4" t="s">
        <v>12</v>
      </c>
      <c r="P67" s="4" t="s">
        <v>12</v>
      </c>
      <c r="Q67" s="4" t="s">
        <v>12</v>
      </c>
      <c r="R67" s="4" t="s">
        <v>12</v>
      </c>
      <c r="S67" s="4" t="s">
        <v>12</v>
      </c>
      <c r="T67" s="4" t="s">
        <v>12</v>
      </c>
      <c r="U67" s="4" t="s">
        <v>12</v>
      </c>
      <c r="V67" s="4" t="s">
        <v>12</v>
      </c>
      <c r="W67" s="4" t="s">
        <v>12</v>
      </c>
      <c r="X67" s="4" t="s">
        <v>12</v>
      </c>
      <c r="Y67" s="4" t="s">
        <v>12</v>
      </c>
      <c r="Z67" s="4" t="s">
        <v>12</v>
      </c>
    </row>
    <row r="68" spans="1:26" s="32" customFormat="1" ht="14.25" customHeight="1">
      <c r="A68" s="122" t="s">
        <v>38</v>
      </c>
      <c r="B68" s="122"/>
      <c r="C68" s="122" t="s">
        <v>263</v>
      </c>
      <c r="D68" s="122"/>
      <c r="E68" s="122"/>
      <c r="F68" s="122"/>
      <c r="G68" s="29"/>
      <c r="H68" s="29">
        <v>42369</v>
      </c>
      <c r="I68" s="25"/>
      <c r="J68" s="25"/>
      <c r="K68" s="10"/>
      <c r="L68" s="10"/>
      <c r="M68" s="10"/>
      <c r="N68" s="10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s="32" customFormat="1" ht="14.25" customHeight="1">
      <c r="A69" s="122"/>
      <c r="B69" s="122"/>
      <c r="C69" s="122"/>
      <c r="D69" s="122"/>
      <c r="E69" s="122"/>
      <c r="F69" s="122"/>
      <c r="G69" s="29"/>
      <c r="H69" s="29">
        <v>42735</v>
      </c>
      <c r="I69" s="25"/>
      <c r="J69" s="25"/>
      <c r="K69" s="10"/>
      <c r="L69" s="10"/>
      <c r="M69" s="10"/>
      <c r="N69" s="10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s="32" customFormat="1" ht="14.25" customHeight="1">
      <c r="A70" s="122"/>
      <c r="B70" s="122"/>
      <c r="C70" s="122"/>
      <c r="D70" s="122"/>
      <c r="E70" s="122"/>
      <c r="F70" s="122"/>
      <c r="G70" s="29"/>
      <c r="H70" s="29">
        <v>43100</v>
      </c>
      <c r="I70" s="25"/>
      <c r="J70" s="25"/>
      <c r="K70" s="10"/>
      <c r="L70" s="10"/>
      <c r="M70" s="10"/>
      <c r="N70" s="10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s="32" customFormat="1" ht="44.25" customHeight="1">
      <c r="A71" s="46" t="s">
        <v>204</v>
      </c>
      <c r="B71" s="122" t="s">
        <v>85</v>
      </c>
      <c r="C71" s="119"/>
      <c r="D71" s="119"/>
      <c r="E71" s="119"/>
      <c r="F71" s="28" t="s">
        <v>86</v>
      </c>
      <c r="G71" s="29">
        <v>42005</v>
      </c>
      <c r="H71" s="29">
        <v>43100</v>
      </c>
      <c r="I71" s="30" t="s">
        <v>173</v>
      </c>
      <c r="J71" s="30" t="s">
        <v>171</v>
      </c>
      <c r="K71" s="31">
        <f>L71+M71+N71</f>
        <v>11175248</v>
      </c>
      <c r="L71" s="31">
        <f>L72+L73+L74+L75</f>
        <v>8710248</v>
      </c>
      <c r="M71" s="31">
        <f>M72+M73+M74+M75</f>
        <v>1950000</v>
      </c>
      <c r="N71" s="31">
        <f>N72+N73+N74+N75</f>
        <v>515000</v>
      </c>
      <c r="O71" s="12"/>
      <c r="P71" s="12" t="s">
        <v>12</v>
      </c>
      <c r="Q71" s="12" t="s">
        <v>12</v>
      </c>
      <c r="R71" s="12"/>
      <c r="S71" s="12"/>
      <c r="T71" s="12" t="s">
        <v>12</v>
      </c>
      <c r="U71" s="12" t="s">
        <v>12</v>
      </c>
      <c r="V71" s="12"/>
      <c r="W71" s="12"/>
      <c r="X71" s="12" t="s">
        <v>12</v>
      </c>
      <c r="Y71" s="12" t="s">
        <v>12</v>
      </c>
      <c r="Z71" s="12"/>
    </row>
    <row r="72" spans="1:26" s="50" customFormat="1" ht="51" customHeight="1">
      <c r="A72" s="8" t="s">
        <v>205</v>
      </c>
      <c r="B72" s="8" t="s">
        <v>87</v>
      </c>
      <c r="C72" s="8"/>
      <c r="D72" s="47" t="s">
        <v>50</v>
      </c>
      <c r="E72" s="47" t="s">
        <v>51</v>
      </c>
      <c r="F72" s="8" t="s">
        <v>89</v>
      </c>
      <c r="G72" s="48">
        <v>42005</v>
      </c>
      <c r="H72" s="48">
        <v>43100</v>
      </c>
      <c r="I72" s="3"/>
      <c r="J72" s="3"/>
      <c r="K72" s="31">
        <f>L72+M72+N72</f>
        <v>2908151</v>
      </c>
      <c r="L72" s="33">
        <v>2760000</v>
      </c>
      <c r="M72" s="33">
        <v>148151</v>
      </c>
      <c r="N72" s="33">
        <v>0</v>
      </c>
      <c r="O72" s="49"/>
      <c r="P72" s="49" t="s">
        <v>12</v>
      </c>
      <c r="Q72" s="49" t="s">
        <v>12</v>
      </c>
      <c r="R72" s="49"/>
      <c r="S72" s="49"/>
      <c r="T72" s="49" t="s">
        <v>12</v>
      </c>
      <c r="U72" s="49" t="s">
        <v>12</v>
      </c>
      <c r="V72" s="49"/>
      <c r="W72" s="49"/>
      <c r="X72" s="49" t="s">
        <v>12</v>
      </c>
      <c r="Y72" s="49" t="s">
        <v>12</v>
      </c>
      <c r="Z72" s="49"/>
    </row>
    <row r="73" spans="1:26" s="50" customFormat="1" ht="76.5" customHeight="1">
      <c r="A73" s="51" t="s">
        <v>206</v>
      </c>
      <c r="B73" s="8" t="s">
        <v>174</v>
      </c>
      <c r="C73" s="8"/>
      <c r="D73" s="47" t="s">
        <v>50</v>
      </c>
      <c r="E73" s="47" t="s">
        <v>51</v>
      </c>
      <c r="F73" s="8" t="s">
        <v>90</v>
      </c>
      <c r="G73" s="48">
        <v>42005</v>
      </c>
      <c r="H73" s="48">
        <v>43100</v>
      </c>
      <c r="I73" s="3"/>
      <c r="J73" s="3"/>
      <c r="K73" s="31">
        <f>L73+M73+N73</f>
        <v>4725548</v>
      </c>
      <c r="L73" s="33">
        <v>4599248</v>
      </c>
      <c r="M73" s="33">
        <v>0</v>
      </c>
      <c r="N73" s="33">
        <v>126300</v>
      </c>
      <c r="O73" s="49"/>
      <c r="P73" s="49" t="s">
        <v>12</v>
      </c>
      <c r="Q73" s="49" t="s">
        <v>12</v>
      </c>
      <c r="R73" s="49"/>
      <c r="S73" s="49"/>
      <c r="T73" s="49" t="s">
        <v>12</v>
      </c>
      <c r="U73" s="49" t="s">
        <v>12</v>
      </c>
      <c r="V73" s="49"/>
      <c r="W73" s="49"/>
      <c r="X73" s="49" t="s">
        <v>12</v>
      </c>
      <c r="Y73" s="49" t="s">
        <v>12</v>
      </c>
      <c r="Z73" s="49"/>
    </row>
    <row r="74" spans="1:26" ht="54" customHeight="1">
      <c r="A74" s="8" t="s">
        <v>207</v>
      </c>
      <c r="B74" s="8" t="s">
        <v>88</v>
      </c>
      <c r="C74" s="8"/>
      <c r="D74" s="8" t="s">
        <v>50</v>
      </c>
      <c r="E74" s="8" t="s">
        <v>51</v>
      </c>
      <c r="F74" s="8" t="s">
        <v>93</v>
      </c>
      <c r="G74" s="9">
        <v>42005</v>
      </c>
      <c r="H74" s="9">
        <v>43100</v>
      </c>
      <c r="I74" s="3"/>
      <c r="J74" s="3"/>
      <c r="K74" s="31">
        <f>L74+M74+N74</f>
        <v>0</v>
      </c>
      <c r="L74" s="33">
        <v>0</v>
      </c>
      <c r="M74" s="33">
        <v>0</v>
      </c>
      <c r="N74" s="33"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62.25" customHeight="1">
      <c r="A75" s="8" t="s">
        <v>208</v>
      </c>
      <c r="B75" s="8" t="s">
        <v>91</v>
      </c>
      <c r="C75" s="8"/>
      <c r="D75" s="8" t="s">
        <v>50</v>
      </c>
      <c r="E75" s="8" t="s">
        <v>51</v>
      </c>
      <c r="F75" s="8" t="s">
        <v>92</v>
      </c>
      <c r="G75" s="9">
        <v>42005</v>
      </c>
      <c r="H75" s="9">
        <v>43100</v>
      </c>
      <c r="I75" s="3"/>
      <c r="J75" s="3"/>
      <c r="K75" s="31">
        <f>L75+M75+N75</f>
        <v>3541549</v>
      </c>
      <c r="L75" s="99">
        <f>142000+84000+993000+132000</f>
        <v>1351000</v>
      </c>
      <c r="M75" s="33">
        <v>1801849</v>
      </c>
      <c r="N75" s="33">
        <v>388700</v>
      </c>
      <c r="O75" s="4"/>
      <c r="P75" s="4" t="s">
        <v>12</v>
      </c>
      <c r="Q75" s="4"/>
      <c r="R75" s="4"/>
      <c r="S75" s="4"/>
      <c r="T75" s="4" t="s">
        <v>12</v>
      </c>
      <c r="U75" s="4"/>
      <c r="V75" s="4"/>
      <c r="W75" s="4"/>
      <c r="X75" s="4" t="s">
        <v>12</v>
      </c>
      <c r="Y75" s="4"/>
      <c r="Z75" s="4"/>
    </row>
    <row r="76" spans="1:26" s="32" customFormat="1" ht="14.25" customHeight="1">
      <c r="A76" s="122" t="s">
        <v>39</v>
      </c>
      <c r="B76" s="122"/>
      <c r="C76" s="122" t="s">
        <v>245</v>
      </c>
      <c r="D76" s="119"/>
      <c r="E76" s="119"/>
      <c r="F76" s="119"/>
      <c r="G76" s="29"/>
      <c r="H76" s="29">
        <v>42248</v>
      </c>
      <c r="I76" s="25"/>
      <c r="J76" s="25"/>
      <c r="K76" s="10"/>
      <c r="L76" s="10"/>
      <c r="M76" s="10"/>
      <c r="N76" s="10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s="32" customFormat="1" ht="14.25" customHeight="1">
      <c r="A77" s="122"/>
      <c r="B77" s="122"/>
      <c r="C77" s="119"/>
      <c r="D77" s="119"/>
      <c r="E77" s="119"/>
      <c r="F77" s="119"/>
      <c r="G77" s="29"/>
      <c r="H77" s="29">
        <v>42614</v>
      </c>
      <c r="I77" s="25"/>
      <c r="J77" s="25"/>
      <c r="K77" s="10"/>
      <c r="L77" s="10"/>
      <c r="M77" s="10"/>
      <c r="N77" s="10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s="32" customFormat="1" ht="14.25" customHeight="1">
      <c r="A78" s="122"/>
      <c r="B78" s="122"/>
      <c r="C78" s="119"/>
      <c r="D78" s="119"/>
      <c r="E78" s="119"/>
      <c r="F78" s="119"/>
      <c r="G78" s="29"/>
      <c r="H78" s="29">
        <v>42979</v>
      </c>
      <c r="I78" s="25"/>
      <c r="J78" s="25"/>
      <c r="K78" s="10"/>
      <c r="L78" s="10"/>
      <c r="M78" s="10"/>
      <c r="N78" s="10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s="32" customFormat="1" ht="46.5" customHeight="1">
      <c r="A79" s="28" t="s">
        <v>209</v>
      </c>
      <c r="B79" s="122" t="s">
        <v>94</v>
      </c>
      <c r="C79" s="119"/>
      <c r="D79" s="119"/>
      <c r="E79" s="119"/>
      <c r="F79" s="28" t="s">
        <v>95</v>
      </c>
      <c r="G79" s="29">
        <v>42005</v>
      </c>
      <c r="H79" s="29">
        <v>43100</v>
      </c>
      <c r="I79" s="30" t="s">
        <v>175</v>
      </c>
      <c r="J79" s="30" t="s">
        <v>171</v>
      </c>
      <c r="K79" s="31">
        <f>L79+M79+N79</f>
        <v>5413600</v>
      </c>
      <c r="L79" s="31">
        <f>L80</f>
        <v>5413600</v>
      </c>
      <c r="M79" s="31">
        <f>M80</f>
        <v>0</v>
      </c>
      <c r="N79" s="31">
        <f>N80</f>
        <v>0</v>
      </c>
      <c r="O79" s="12" t="s">
        <v>12</v>
      </c>
      <c r="P79" s="12" t="s">
        <v>12</v>
      </c>
      <c r="Q79" s="12" t="s">
        <v>12</v>
      </c>
      <c r="R79" s="12" t="s">
        <v>12</v>
      </c>
      <c r="S79" s="12" t="s">
        <v>12</v>
      </c>
      <c r="T79" s="12" t="s">
        <v>12</v>
      </c>
      <c r="U79" s="12" t="s">
        <v>12</v>
      </c>
      <c r="V79" s="12" t="s">
        <v>12</v>
      </c>
      <c r="W79" s="12" t="s">
        <v>12</v>
      </c>
      <c r="X79" s="12" t="s">
        <v>12</v>
      </c>
      <c r="Y79" s="12" t="s">
        <v>12</v>
      </c>
      <c r="Z79" s="12" t="s">
        <v>12</v>
      </c>
    </row>
    <row r="80" spans="1:26" ht="51" customHeight="1">
      <c r="A80" s="8" t="s">
        <v>210</v>
      </c>
      <c r="B80" s="8" t="s">
        <v>96</v>
      </c>
      <c r="C80" s="8"/>
      <c r="D80" s="47" t="s">
        <v>50</v>
      </c>
      <c r="E80" s="47" t="s">
        <v>51</v>
      </c>
      <c r="F80" s="8" t="s">
        <v>97</v>
      </c>
      <c r="G80" s="9">
        <v>42005</v>
      </c>
      <c r="H80" s="9">
        <v>43100</v>
      </c>
      <c r="I80" s="3"/>
      <c r="J80" s="3"/>
      <c r="K80" s="31">
        <f>L80+M80+N80</f>
        <v>5413600</v>
      </c>
      <c r="L80" s="33">
        <v>5413600</v>
      </c>
      <c r="M80" s="33">
        <v>0</v>
      </c>
      <c r="N80" s="33">
        <v>0</v>
      </c>
      <c r="O80" s="4" t="s">
        <v>12</v>
      </c>
      <c r="P80" s="4" t="s">
        <v>12</v>
      </c>
      <c r="Q80" s="4" t="s">
        <v>12</v>
      </c>
      <c r="R80" s="4" t="s">
        <v>12</v>
      </c>
      <c r="S80" s="4" t="s">
        <v>12</v>
      </c>
      <c r="T80" s="4" t="s">
        <v>12</v>
      </c>
      <c r="U80" s="4" t="s">
        <v>12</v>
      </c>
      <c r="V80" s="4" t="s">
        <v>12</v>
      </c>
      <c r="W80" s="4" t="s">
        <v>12</v>
      </c>
      <c r="X80" s="4" t="s">
        <v>12</v>
      </c>
      <c r="Y80" s="4" t="s">
        <v>12</v>
      </c>
      <c r="Z80" s="4" t="s">
        <v>12</v>
      </c>
    </row>
    <row r="81" spans="1:26" s="32" customFormat="1" ht="20.25" customHeight="1">
      <c r="A81" s="122" t="s">
        <v>98</v>
      </c>
      <c r="B81" s="122"/>
      <c r="C81" s="122" t="s">
        <v>246</v>
      </c>
      <c r="D81" s="119"/>
      <c r="E81" s="119"/>
      <c r="F81" s="119"/>
      <c r="G81" s="29"/>
      <c r="H81" s="29">
        <v>42369</v>
      </c>
      <c r="I81" s="25"/>
      <c r="J81" s="25"/>
      <c r="K81" s="10"/>
      <c r="L81" s="10"/>
      <c r="M81" s="10"/>
      <c r="N81" s="10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s="32" customFormat="1" ht="14.25" customHeight="1">
      <c r="A82" s="122"/>
      <c r="B82" s="122"/>
      <c r="C82" s="119"/>
      <c r="D82" s="119"/>
      <c r="E82" s="119"/>
      <c r="F82" s="119"/>
      <c r="G82" s="29"/>
      <c r="H82" s="29">
        <v>42735</v>
      </c>
      <c r="I82" s="25"/>
      <c r="J82" s="25"/>
      <c r="K82" s="10"/>
      <c r="L82" s="10"/>
      <c r="M82" s="10"/>
      <c r="N82" s="10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s="32" customFormat="1" ht="14.25" customHeight="1">
      <c r="A83" s="122"/>
      <c r="B83" s="122"/>
      <c r="C83" s="119"/>
      <c r="D83" s="119"/>
      <c r="E83" s="119"/>
      <c r="F83" s="119"/>
      <c r="G83" s="29"/>
      <c r="H83" s="29">
        <v>43100</v>
      </c>
      <c r="I83" s="25"/>
      <c r="J83" s="25"/>
      <c r="K83" s="10"/>
      <c r="L83" s="10"/>
      <c r="M83" s="10"/>
      <c r="N83" s="10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s="32" customFormat="1" ht="69" customHeight="1">
      <c r="A84" s="28" t="s">
        <v>211</v>
      </c>
      <c r="B84" s="122" t="s">
        <v>99</v>
      </c>
      <c r="C84" s="119"/>
      <c r="D84" s="119"/>
      <c r="E84" s="119"/>
      <c r="F84" s="28" t="s">
        <v>100</v>
      </c>
      <c r="G84" s="29">
        <v>42005</v>
      </c>
      <c r="H84" s="29">
        <v>43100</v>
      </c>
      <c r="I84" s="30" t="s">
        <v>177</v>
      </c>
      <c r="J84" s="30" t="s">
        <v>176</v>
      </c>
      <c r="K84" s="31">
        <f>L84+M84+N84</f>
        <v>210000</v>
      </c>
      <c r="L84" s="31">
        <f>L85+L86</f>
        <v>110000</v>
      </c>
      <c r="M84" s="31">
        <f>M85+M86</f>
        <v>50000</v>
      </c>
      <c r="N84" s="31">
        <f>N85+N86</f>
        <v>50000</v>
      </c>
      <c r="O84" s="12"/>
      <c r="P84" s="12" t="s">
        <v>12</v>
      </c>
      <c r="Q84" s="12"/>
      <c r="R84" s="12" t="s">
        <v>12</v>
      </c>
      <c r="S84" s="12"/>
      <c r="T84" s="12" t="s">
        <v>12</v>
      </c>
      <c r="U84" s="12"/>
      <c r="V84" s="12" t="s">
        <v>12</v>
      </c>
      <c r="W84" s="12"/>
      <c r="X84" s="12" t="s">
        <v>12</v>
      </c>
      <c r="Y84" s="12"/>
      <c r="Z84" s="12" t="s">
        <v>12</v>
      </c>
    </row>
    <row r="85" spans="1:26" ht="56.25" customHeight="1">
      <c r="A85" s="8" t="s">
        <v>212</v>
      </c>
      <c r="B85" s="8" t="s">
        <v>101</v>
      </c>
      <c r="C85" s="8"/>
      <c r="D85" s="47" t="s">
        <v>50</v>
      </c>
      <c r="E85" s="47" t="s">
        <v>51</v>
      </c>
      <c r="F85" s="8" t="s">
        <v>103</v>
      </c>
      <c r="G85" s="9">
        <v>42005</v>
      </c>
      <c r="H85" s="9">
        <v>43100</v>
      </c>
      <c r="I85" s="3"/>
      <c r="J85" s="3"/>
      <c r="K85" s="31">
        <f>L85+M85+N85</f>
        <v>150000</v>
      </c>
      <c r="L85" s="33">
        <v>50000</v>
      </c>
      <c r="M85" s="33">
        <v>50000</v>
      </c>
      <c r="N85" s="33">
        <v>50000</v>
      </c>
      <c r="O85" s="4"/>
      <c r="P85" s="4" t="s">
        <v>12</v>
      </c>
      <c r="Q85" s="4"/>
      <c r="R85" s="4"/>
      <c r="S85" s="4"/>
      <c r="T85" s="4" t="s">
        <v>12</v>
      </c>
      <c r="U85" s="4"/>
      <c r="V85" s="4"/>
      <c r="W85" s="4"/>
      <c r="X85" s="4" t="s">
        <v>12</v>
      </c>
      <c r="Y85" s="4"/>
      <c r="Z85" s="4"/>
    </row>
    <row r="86" spans="1:26" ht="89.25" customHeight="1">
      <c r="A86" s="8" t="s">
        <v>213</v>
      </c>
      <c r="B86" s="8" t="s">
        <v>102</v>
      </c>
      <c r="C86" s="8"/>
      <c r="D86" s="47" t="s">
        <v>50</v>
      </c>
      <c r="E86" s="47" t="s">
        <v>51</v>
      </c>
      <c r="F86" s="8" t="s">
        <v>104</v>
      </c>
      <c r="G86" s="9">
        <v>42005</v>
      </c>
      <c r="H86" s="9">
        <v>43100</v>
      </c>
      <c r="I86" s="3"/>
      <c r="J86" s="3"/>
      <c r="K86" s="31">
        <f>L86+M86+N86</f>
        <v>60000</v>
      </c>
      <c r="L86" s="33">
        <v>60000</v>
      </c>
      <c r="M86" s="33">
        <v>0</v>
      </c>
      <c r="N86" s="33">
        <v>0</v>
      </c>
      <c r="O86" s="4"/>
      <c r="P86" s="4" t="s">
        <v>12</v>
      </c>
      <c r="Q86" s="4"/>
      <c r="R86" s="4" t="s">
        <v>12</v>
      </c>
      <c r="S86" s="4"/>
      <c r="T86" s="4" t="s">
        <v>12</v>
      </c>
      <c r="U86" s="4"/>
      <c r="V86" s="4" t="s">
        <v>12</v>
      </c>
      <c r="W86" s="4"/>
      <c r="X86" s="4" t="s">
        <v>12</v>
      </c>
      <c r="Y86" s="4"/>
      <c r="Z86" s="4" t="s">
        <v>12</v>
      </c>
    </row>
    <row r="87" spans="1:26" s="32" customFormat="1" ht="21" customHeight="1">
      <c r="A87" s="122" t="s">
        <v>105</v>
      </c>
      <c r="B87" s="119"/>
      <c r="C87" s="122"/>
      <c r="D87" s="122" t="s">
        <v>247</v>
      </c>
      <c r="E87" s="119"/>
      <c r="F87" s="119"/>
      <c r="G87" s="29"/>
      <c r="H87" s="29">
        <v>42369</v>
      </c>
      <c r="I87" s="25"/>
      <c r="J87" s="25"/>
      <c r="K87" s="10"/>
      <c r="L87" s="10"/>
      <c r="M87" s="10"/>
      <c r="N87" s="10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s="32" customFormat="1" ht="21" customHeight="1">
      <c r="A88" s="119"/>
      <c r="B88" s="119"/>
      <c r="C88" s="119"/>
      <c r="D88" s="119"/>
      <c r="E88" s="119"/>
      <c r="F88" s="119"/>
      <c r="G88" s="29"/>
      <c r="H88" s="29">
        <v>42735</v>
      </c>
      <c r="I88" s="25"/>
      <c r="J88" s="25"/>
      <c r="K88" s="10"/>
      <c r="L88" s="10"/>
      <c r="M88" s="10"/>
      <c r="N88" s="10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s="32" customFormat="1" ht="21.75" customHeight="1">
      <c r="A89" s="119"/>
      <c r="B89" s="119"/>
      <c r="C89" s="119"/>
      <c r="D89" s="119"/>
      <c r="E89" s="119"/>
      <c r="F89" s="119"/>
      <c r="G89" s="29"/>
      <c r="H89" s="29">
        <v>43100</v>
      </c>
      <c r="I89" s="25"/>
      <c r="J89" s="25"/>
      <c r="K89" s="10"/>
      <c r="L89" s="10"/>
      <c r="M89" s="10"/>
      <c r="N89" s="10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s="32" customFormat="1" ht="55.5" customHeight="1">
      <c r="A90" s="40" t="s">
        <v>214</v>
      </c>
      <c r="B90" s="122" t="s">
        <v>121</v>
      </c>
      <c r="C90" s="119"/>
      <c r="D90" s="119"/>
      <c r="E90" s="119"/>
      <c r="F90" s="28" t="s">
        <v>107</v>
      </c>
      <c r="G90" s="29">
        <v>42005</v>
      </c>
      <c r="H90" s="29">
        <v>43100</v>
      </c>
      <c r="I90" s="25" t="s">
        <v>184</v>
      </c>
      <c r="J90" s="25">
        <v>1</v>
      </c>
      <c r="K90" s="31">
        <f>L90+M90+N90</f>
        <v>121052600</v>
      </c>
      <c r="L90" s="31">
        <f>L91+L92+L93</f>
        <v>0</v>
      </c>
      <c r="M90" s="31">
        <f>M91+M92+M93</f>
        <v>121052600</v>
      </c>
      <c r="N90" s="31">
        <f>N91+N92+N93</f>
        <v>0</v>
      </c>
      <c r="O90" s="12" t="s">
        <v>12</v>
      </c>
      <c r="P90" s="12" t="s">
        <v>12</v>
      </c>
      <c r="Q90" s="12" t="s">
        <v>12</v>
      </c>
      <c r="R90" s="12" t="s">
        <v>12</v>
      </c>
      <c r="S90" s="12" t="s">
        <v>12</v>
      </c>
      <c r="T90" s="12" t="s">
        <v>12</v>
      </c>
      <c r="U90" s="12" t="s">
        <v>12</v>
      </c>
      <c r="V90" s="12" t="s">
        <v>12</v>
      </c>
      <c r="W90" s="12" t="s">
        <v>12</v>
      </c>
      <c r="X90" s="12" t="s">
        <v>12</v>
      </c>
      <c r="Y90" s="12" t="s">
        <v>12</v>
      </c>
      <c r="Z90" s="12" t="s">
        <v>12</v>
      </c>
    </row>
    <row r="91" spans="1:26" ht="95.25" customHeight="1">
      <c r="A91" s="5" t="s">
        <v>215</v>
      </c>
      <c r="B91" s="8" t="s">
        <v>118</v>
      </c>
      <c r="C91" s="8"/>
      <c r="D91" s="47" t="s">
        <v>179</v>
      </c>
      <c r="E91" s="47" t="s">
        <v>178</v>
      </c>
      <c r="F91" s="8" t="s">
        <v>122</v>
      </c>
      <c r="G91" s="9">
        <v>42005</v>
      </c>
      <c r="H91" s="9">
        <v>43100</v>
      </c>
      <c r="I91" s="3"/>
      <c r="J91" s="3"/>
      <c r="K91" s="31">
        <f>L91+M91+N91</f>
        <v>0</v>
      </c>
      <c r="L91" s="33"/>
      <c r="M91" s="33"/>
      <c r="N91" s="3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6" customHeight="1">
      <c r="A92" s="5" t="s">
        <v>216</v>
      </c>
      <c r="B92" s="8" t="s">
        <v>119</v>
      </c>
      <c r="C92" s="8"/>
      <c r="D92" s="47" t="s">
        <v>179</v>
      </c>
      <c r="E92" s="47" t="s">
        <v>178</v>
      </c>
      <c r="F92" s="8" t="s">
        <v>122</v>
      </c>
      <c r="G92" s="9">
        <v>42005</v>
      </c>
      <c r="H92" s="9">
        <v>43100</v>
      </c>
      <c r="I92" s="3"/>
      <c r="J92" s="3"/>
      <c r="K92" s="31">
        <f>L92+M92+N92</f>
        <v>0</v>
      </c>
      <c r="L92" s="33"/>
      <c r="M92" s="33"/>
      <c r="N92" s="3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89.25" customHeight="1">
      <c r="A93" s="5" t="s">
        <v>217</v>
      </c>
      <c r="B93" s="8" t="s">
        <v>120</v>
      </c>
      <c r="C93" s="8"/>
      <c r="D93" s="47" t="s">
        <v>179</v>
      </c>
      <c r="E93" s="47" t="s">
        <v>178</v>
      </c>
      <c r="F93" s="8" t="s">
        <v>123</v>
      </c>
      <c r="G93" s="9">
        <v>42005</v>
      </c>
      <c r="H93" s="9">
        <v>43100</v>
      </c>
      <c r="I93" s="3"/>
      <c r="J93" s="3"/>
      <c r="K93" s="31">
        <f>L93+M93+N93</f>
        <v>121052600</v>
      </c>
      <c r="L93" s="99">
        <f>121052600-115000000-6052600</f>
        <v>0</v>
      </c>
      <c r="M93" s="33">
        <v>121052600</v>
      </c>
      <c r="N93" s="33">
        <v>0</v>
      </c>
      <c r="O93" s="4" t="s">
        <v>12</v>
      </c>
      <c r="P93" s="4" t="s">
        <v>12</v>
      </c>
      <c r="Q93" s="4" t="s">
        <v>12</v>
      </c>
      <c r="R93" s="4" t="s">
        <v>12</v>
      </c>
      <c r="S93" s="4" t="s">
        <v>12</v>
      </c>
      <c r="T93" s="4" t="s">
        <v>12</v>
      </c>
      <c r="U93" s="4" t="s">
        <v>12</v>
      </c>
      <c r="V93" s="4" t="s">
        <v>12</v>
      </c>
      <c r="W93" s="4" t="s">
        <v>12</v>
      </c>
      <c r="X93" s="4" t="s">
        <v>12</v>
      </c>
      <c r="Y93" s="4" t="s">
        <v>12</v>
      </c>
      <c r="Z93" s="4" t="s">
        <v>12</v>
      </c>
    </row>
    <row r="94" spans="1:26" s="32" customFormat="1" ht="24" customHeight="1">
      <c r="A94" s="122" t="s">
        <v>110</v>
      </c>
      <c r="B94" s="122"/>
      <c r="C94" s="122" t="s">
        <v>248</v>
      </c>
      <c r="D94" s="119"/>
      <c r="E94" s="119"/>
      <c r="F94" s="119"/>
      <c r="G94" s="29"/>
      <c r="H94" s="29">
        <v>42369</v>
      </c>
      <c r="I94" s="25"/>
      <c r="J94" s="25"/>
      <c r="K94" s="10"/>
      <c r="L94" s="10"/>
      <c r="M94" s="10"/>
      <c r="N94" s="10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s="32" customFormat="1" ht="18.75" customHeight="1">
      <c r="A95" s="122"/>
      <c r="B95" s="122"/>
      <c r="C95" s="119"/>
      <c r="D95" s="119"/>
      <c r="E95" s="119"/>
      <c r="F95" s="119"/>
      <c r="G95" s="29"/>
      <c r="H95" s="29">
        <v>42735</v>
      </c>
      <c r="I95" s="25"/>
      <c r="J95" s="25"/>
      <c r="K95" s="10"/>
      <c r="L95" s="10"/>
      <c r="M95" s="10"/>
      <c r="N95" s="10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s="32" customFormat="1" ht="21" customHeight="1">
      <c r="A96" s="122"/>
      <c r="B96" s="122"/>
      <c r="C96" s="119"/>
      <c r="D96" s="119"/>
      <c r="E96" s="119"/>
      <c r="F96" s="119"/>
      <c r="G96" s="29"/>
      <c r="H96" s="29">
        <v>43100</v>
      </c>
      <c r="I96" s="25"/>
      <c r="J96" s="25"/>
      <c r="K96" s="10"/>
      <c r="L96" s="10"/>
      <c r="M96" s="10"/>
      <c r="N96" s="10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s="32" customFormat="1" ht="132" customHeight="1">
      <c r="A97" s="40" t="s">
        <v>218</v>
      </c>
      <c r="B97" s="122" t="s">
        <v>106</v>
      </c>
      <c r="C97" s="119"/>
      <c r="D97" s="119"/>
      <c r="E97" s="119"/>
      <c r="F97" s="28" t="s">
        <v>108</v>
      </c>
      <c r="G97" s="29">
        <v>42005</v>
      </c>
      <c r="H97" s="29">
        <v>43100</v>
      </c>
      <c r="I97" s="30" t="s">
        <v>180</v>
      </c>
      <c r="J97" s="30" t="s">
        <v>176</v>
      </c>
      <c r="K97" s="31">
        <f>L97+M97+N97</f>
        <v>12036300</v>
      </c>
      <c r="L97" s="31">
        <f>L98</f>
        <v>4012100</v>
      </c>
      <c r="M97" s="31">
        <f>M98</f>
        <v>4012100</v>
      </c>
      <c r="N97" s="31">
        <f>N98</f>
        <v>4012100</v>
      </c>
      <c r="O97" s="12" t="s">
        <v>12</v>
      </c>
      <c r="P97" s="12" t="s">
        <v>12</v>
      </c>
      <c r="Q97" s="12" t="s">
        <v>12</v>
      </c>
      <c r="R97" s="12" t="s">
        <v>12</v>
      </c>
      <c r="S97" s="12" t="s">
        <v>12</v>
      </c>
      <c r="T97" s="12" t="s">
        <v>12</v>
      </c>
      <c r="U97" s="12" t="s">
        <v>12</v>
      </c>
      <c r="V97" s="12" t="s">
        <v>12</v>
      </c>
      <c r="W97" s="12" t="s">
        <v>12</v>
      </c>
      <c r="X97" s="12" t="s">
        <v>12</v>
      </c>
      <c r="Y97" s="12" t="s">
        <v>12</v>
      </c>
      <c r="Z97" s="12" t="s">
        <v>12</v>
      </c>
    </row>
    <row r="98" spans="1:26" ht="171" customHeight="1">
      <c r="A98" s="5" t="s">
        <v>219</v>
      </c>
      <c r="B98" s="8" t="s">
        <v>109</v>
      </c>
      <c r="C98" s="5"/>
      <c r="D98" s="47" t="s">
        <v>50</v>
      </c>
      <c r="E98" s="47" t="s">
        <v>51</v>
      </c>
      <c r="F98" s="8" t="s">
        <v>108</v>
      </c>
      <c r="G98" s="9">
        <v>42005</v>
      </c>
      <c r="H98" s="9">
        <v>43100</v>
      </c>
      <c r="I98" s="3"/>
      <c r="J98" s="3"/>
      <c r="K98" s="31">
        <f>L98+M98+N98</f>
        <v>12036300</v>
      </c>
      <c r="L98" s="33">
        <v>4012100</v>
      </c>
      <c r="M98" s="33">
        <v>4012100</v>
      </c>
      <c r="N98" s="33">
        <v>4012100</v>
      </c>
      <c r="O98" s="4" t="s">
        <v>12</v>
      </c>
      <c r="P98" s="4" t="s">
        <v>12</v>
      </c>
      <c r="Q98" s="4" t="s">
        <v>12</v>
      </c>
      <c r="R98" s="4" t="s">
        <v>12</v>
      </c>
      <c r="S98" s="4" t="s">
        <v>12</v>
      </c>
      <c r="T98" s="4" t="s">
        <v>12</v>
      </c>
      <c r="U98" s="4" t="s">
        <v>12</v>
      </c>
      <c r="V98" s="4" t="s">
        <v>12</v>
      </c>
      <c r="W98" s="4" t="s">
        <v>12</v>
      </c>
      <c r="X98" s="4" t="s">
        <v>12</v>
      </c>
      <c r="Y98" s="4" t="s">
        <v>12</v>
      </c>
      <c r="Z98" s="4" t="s">
        <v>12</v>
      </c>
    </row>
    <row r="99" spans="1:26" s="32" customFormat="1" ht="24.75" customHeight="1">
      <c r="A99" s="122" t="s">
        <v>249</v>
      </c>
      <c r="B99" s="122"/>
      <c r="C99" s="122"/>
      <c r="D99" s="122" t="s">
        <v>250</v>
      </c>
      <c r="E99" s="122"/>
      <c r="F99" s="122"/>
      <c r="G99" s="29"/>
      <c r="H99" s="29">
        <v>42369</v>
      </c>
      <c r="I99" s="25"/>
      <c r="J99" s="25"/>
      <c r="K99" s="10"/>
      <c r="L99" s="10"/>
      <c r="M99" s="10"/>
      <c r="N99" s="10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s="32" customFormat="1" ht="24.75" customHeight="1">
      <c r="A100" s="122"/>
      <c r="B100" s="122"/>
      <c r="C100" s="122"/>
      <c r="D100" s="122"/>
      <c r="E100" s="122"/>
      <c r="F100" s="122"/>
      <c r="G100" s="29"/>
      <c r="H100" s="29">
        <v>42735</v>
      </c>
      <c r="I100" s="25"/>
      <c r="J100" s="25"/>
      <c r="K100" s="10"/>
      <c r="L100" s="10"/>
      <c r="M100" s="10"/>
      <c r="N100" s="10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s="32" customFormat="1" ht="21" customHeight="1">
      <c r="A101" s="122"/>
      <c r="B101" s="122"/>
      <c r="C101" s="122"/>
      <c r="D101" s="122"/>
      <c r="E101" s="122"/>
      <c r="F101" s="122"/>
      <c r="G101" s="29"/>
      <c r="H101" s="29">
        <v>43100</v>
      </c>
      <c r="I101" s="25"/>
      <c r="J101" s="25"/>
      <c r="K101" s="10"/>
      <c r="L101" s="10"/>
      <c r="M101" s="10"/>
      <c r="N101" s="10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78" customHeight="1">
      <c r="A102" s="5" t="s">
        <v>220</v>
      </c>
      <c r="B102" s="157" t="s">
        <v>157</v>
      </c>
      <c r="C102" s="156"/>
      <c r="D102" s="156"/>
      <c r="E102" s="156"/>
      <c r="F102" s="8" t="s">
        <v>111</v>
      </c>
      <c r="G102" s="9">
        <v>42005</v>
      </c>
      <c r="H102" s="9">
        <v>43100</v>
      </c>
      <c r="I102" s="52" t="s">
        <v>181</v>
      </c>
      <c r="J102" s="52" t="s">
        <v>176</v>
      </c>
      <c r="K102" s="31">
        <f>L102+M102+N102</f>
        <v>27313630</v>
      </c>
      <c r="L102" s="33">
        <f>L103</f>
        <v>8724836</v>
      </c>
      <c r="M102" s="33">
        <f>M103</f>
        <v>9104103</v>
      </c>
      <c r="N102" s="33">
        <f>N103</f>
        <v>9484691</v>
      </c>
      <c r="O102" s="4" t="s">
        <v>12</v>
      </c>
      <c r="P102" s="4" t="s">
        <v>12</v>
      </c>
      <c r="Q102" s="4" t="s">
        <v>12</v>
      </c>
      <c r="R102" s="4" t="s">
        <v>12</v>
      </c>
      <c r="S102" s="4" t="s">
        <v>12</v>
      </c>
      <c r="T102" s="4" t="s">
        <v>12</v>
      </c>
      <c r="U102" s="4" t="s">
        <v>12</v>
      </c>
      <c r="V102" s="4" t="s">
        <v>12</v>
      </c>
      <c r="W102" s="4" t="s">
        <v>12</v>
      </c>
      <c r="X102" s="4" t="s">
        <v>12</v>
      </c>
      <c r="Y102" s="4" t="s">
        <v>12</v>
      </c>
      <c r="Z102" s="4" t="s">
        <v>12</v>
      </c>
    </row>
    <row r="103" spans="1:26" ht="55.5" customHeight="1">
      <c r="A103" s="5" t="s">
        <v>221</v>
      </c>
      <c r="B103" s="8" t="s">
        <v>112</v>
      </c>
      <c r="C103" s="5"/>
      <c r="D103" s="47" t="s">
        <v>50</v>
      </c>
      <c r="E103" s="47" t="s">
        <v>51</v>
      </c>
      <c r="F103" s="8" t="s">
        <v>111</v>
      </c>
      <c r="G103" s="9">
        <v>42005</v>
      </c>
      <c r="H103" s="9">
        <v>43100</v>
      </c>
      <c r="I103" s="3"/>
      <c r="J103" s="3"/>
      <c r="K103" s="31">
        <f>L103+M103+N103</f>
        <v>27313630</v>
      </c>
      <c r="L103" s="33">
        <v>8724836</v>
      </c>
      <c r="M103" s="33">
        <v>9104103</v>
      </c>
      <c r="N103" s="33">
        <v>9484691</v>
      </c>
      <c r="O103" s="4" t="s">
        <v>12</v>
      </c>
      <c r="P103" s="4" t="s">
        <v>12</v>
      </c>
      <c r="Q103" s="4" t="s">
        <v>12</v>
      </c>
      <c r="R103" s="4" t="s">
        <v>12</v>
      </c>
      <c r="S103" s="4" t="s">
        <v>12</v>
      </c>
      <c r="T103" s="4" t="s">
        <v>12</v>
      </c>
      <c r="U103" s="4" t="s">
        <v>12</v>
      </c>
      <c r="V103" s="4" t="s">
        <v>12</v>
      </c>
      <c r="W103" s="4" t="s">
        <v>12</v>
      </c>
      <c r="X103" s="4" t="s">
        <v>12</v>
      </c>
      <c r="Y103" s="4" t="s">
        <v>12</v>
      </c>
      <c r="Z103" s="4" t="s">
        <v>12</v>
      </c>
    </row>
    <row r="104" spans="1:26" s="32" customFormat="1" ht="14.25" customHeight="1">
      <c r="A104" s="122" t="s">
        <v>117</v>
      </c>
      <c r="B104" s="122"/>
      <c r="C104" s="122" t="s">
        <v>251</v>
      </c>
      <c r="D104" s="122"/>
      <c r="E104" s="122"/>
      <c r="F104" s="122"/>
      <c r="G104" s="29"/>
      <c r="H104" s="29">
        <v>42369</v>
      </c>
      <c r="I104" s="25"/>
      <c r="J104" s="25"/>
      <c r="K104" s="10"/>
      <c r="L104" s="10"/>
      <c r="M104" s="10"/>
      <c r="N104" s="10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s="32" customFormat="1" ht="14.25" customHeight="1">
      <c r="A105" s="122"/>
      <c r="B105" s="122"/>
      <c r="C105" s="122"/>
      <c r="D105" s="122"/>
      <c r="E105" s="122"/>
      <c r="F105" s="122"/>
      <c r="G105" s="29"/>
      <c r="H105" s="29">
        <v>42735</v>
      </c>
      <c r="I105" s="25"/>
      <c r="J105" s="25"/>
      <c r="K105" s="10"/>
      <c r="L105" s="10"/>
      <c r="M105" s="10"/>
      <c r="N105" s="10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s="32" customFormat="1" ht="21.75" customHeight="1">
      <c r="A106" s="122"/>
      <c r="B106" s="122"/>
      <c r="C106" s="122"/>
      <c r="D106" s="122"/>
      <c r="E106" s="122"/>
      <c r="F106" s="122"/>
      <c r="G106" s="29"/>
      <c r="H106" s="29">
        <v>43100</v>
      </c>
      <c r="I106" s="25"/>
      <c r="J106" s="25"/>
      <c r="K106" s="10"/>
      <c r="L106" s="10"/>
      <c r="M106" s="10"/>
      <c r="N106" s="10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s="90" customFormat="1" ht="55.5" customHeight="1">
      <c r="A107" s="107" t="s">
        <v>268</v>
      </c>
      <c r="B107" s="122" t="s">
        <v>271</v>
      </c>
      <c r="C107" s="119"/>
      <c r="D107" s="119"/>
      <c r="E107" s="119"/>
      <c r="F107" s="108" t="s">
        <v>107</v>
      </c>
      <c r="G107" s="110">
        <v>42005</v>
      </c>
      <c r="H107" s="110">
        <v>43100</v>
      </c>
      <c r="I107" s="111" t="s">
        <v>184</v>
      </c>
      <c r="J107" s="111">
        <v>1</v>
      </c>
      <c r="K107" s="109">
        <f>L107+M107+N107</f>
        <v>1000000</v>
      </c>
      <c r="L107" s="109">
        <f>L108+L109+L111</f>
        <v>1000000</v>
      </c>
      <c r="M107" s="109">
        <f>M108+M109+M111</f>
        <v>0</v>
      </c>
      <c r="N107" s="109">
        <f>N108+N109+N111</f>
        <v>0</v>
      </c>
      <c r="O107" s="106" t="s">
        <v>12</v>
      </c>
      <c r="P107" s="106" t="s">
        <v>12</v>
      </c>
      <c r="Q107" s="106" t="s">
        <v>12</v>
      </c>
      <c r="R107" s="106" t="s">
        <v>12</v>
      </c>
      <c r="S107" s="106" t="s">
        <v>12</v>
      </c>
      <c r="T107" s="106" t="s">
        <v>12</v>
      </c>
      <c r="U107" s="106" t="s">
        <v>12</v>
      </c>
      <c r="V107" s="106" t="s">
        <v>12</v>
      </c>
      <c r="W107" s="106" t="s">
        <v>12</v>
      </c>
      <c r="X107" s="106" t="s">
        <v>12</v>
      </c>
      <c r="Y107" s="106" t="s">
        <v>12</v>
      </c>
      <c r="Z107" s="106" t="s">
        <v>12</v>
      </c>
    </row>
    <row r="108" spans="1:26" s="91" customFormat="1" ht="95.25" customHeight="1">
      <c r="A108" s="95" t="s">
        <v>269</v>
      </c>
      <c r="B108" s="116" t="s">
        <v>272</v>
      </c>
      <c r="C108" s="116"/>
      <c r="D108" s="94" t="s">
        <v>179</v>
      </c>
      <c r="E108" s="94" t="s">
        <v>178</v>
      </c>
      <c r="F108" s="116" t="s">
        <v>273</v>
      </c>
      <c r="G108" s="96">
        <v>42370</v>
      </c>
      <c r="H108" s="96">
        <v>43100</v>
      </c>
      <c r="I108" s="97"/>
      <c r="J108" s="97"/>
      <c r="K108" s="109">
        <f>L108+M108+N108</f>
        <v>1000000</v>
      </c>
      <c r="L108" s="99">
        <v>1000000</v>
      </c>
      <c r="M108" s="99">
        <v>0</v>
      </c>
      <c r="N108" s="99">
        <v>0</v>
      </c>
      <c r="O108" s="100" t="s">
        <v>12</v>
      </c>
      <c r="P108" s="100" t="s">
        <v>12</v>
      </c>
      <c r="Q108" s="100" t="s">
        <v>12</v>
      </c>
      <c r="R108" s="100" t="s">
        <v>12</v>
      </c>
      <c r="S108" s="100" t="s">
        <v>12</v>
      </c>
      <c r="T108" s="100" t="s">
        <v>12</v>
      </c>
      <c r="U108" s="100" t="s">
        <v>12</v>
      </c>
      <c r="V108" s="100" t="s">
        <v>12</v>
      </c>
      <c r="W108" s="100" t="s">
        <v>12</v>
      </c>
      <c r="X108" s="100" t="s">
        <v>12</v>
      </c>
      <c r="Y108" s="100" t="s">
        <v>12</v>
      </c>
      <c r="Z108" s="100" t="s">
        <v>12</v>
      </c>
    </row>
    <row r="109" spans="1:26" s="91" customFormat="1" ht="16.5" customHeight="1">
      <c r="A109" s="179" t="s">
        <v>129</v>
      </c>
      <c r="B109" s="180"/>
      <c r="C109" s="179" t="s">
        <v>122</v>
      </c>
      <c r="D109" s="185"/>
      <c r="E109" s="185"/>
      <c r="F109" s="180"/>
      <c r="G109" s="96"/>
      <c r="H109" s="110">
        <v>42369</v>
      </c>
      <c r="I109" s="97"/>
      <c r="J109" s="97"/>
      <c r="K109" s="109"/>
      <c r="L109" s="99"/>
      <c r="M109" s="99"/>
      <c r="N109" s="99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s="91" customFormat="1" ht="18" customHeight="1">
      <c r="A110" s="181"/>
      <c r="B110" s="182"/>
      <c r="C110" s="181"/>
      <c r="D110" s="186"/>
      <c r="E110" s="186"/>
      <c r="F110" s="182"/>
      <c r="G110" s="96"/>
      <c r="H110" s="110">
        <v>42735</v>
      </c>
      <c r="I110" s="97"/>
      <c r="J110" s="97"/>
      <c r="K110" s="109"/>
      <c r="L110" s="99"/>
      <c r="M110" s="99"/>
      <c r="N110" s="99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s="91" customFormat="1" ht="17.25" customHeight="1">
      <c r="A111" s="183"/>
      <c r="B111" s="184"/>
      <c r="C111" s="183"/>
      <c r="D111" s="187"/>
      <c r="E111" s="187"/>
      <c r="F111" s="184"/>
      <c r="G111" s="96"/>
      <c r="H111" s="110">
        <v>43100</v>
      </c>
      <c r="I111" s="97"/>
      <c r="J111" s="97"/>
      <c r="K111" s="109"/>
      <c r="L111" s="99"/>
      <c r="M111" s="99"/>
      <c r="N111" s="99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s="32" customFormat="1" ht="30" customHeight="1">
      <c r="A112" s="169" t="s">
        <v>224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1:26" s="32" customFormat="1" ht="92.25" customHeight="1">
      <c r="A113" s="40" t="s">
        <v>222</v>
      </c>
      <c r="B113" s="152" t="s">
        <v>113</v>
      </c>
      <c r="C113" s="153"/>
      <c r="D113" s="153"/>
      <c r="E113" s="154"/>
      <c r="F113" s="28" t="s">
        <v>114</v>
      </c>
      <c r="G113" s="29">
        <v>42005</v>
      </c>
      <c r="H113" s="29">
        <v>43100</v>
      </c>
      <c r="I113" s="25" t="s">
        <v>182</v>
      </c>
      <c r="J113" s="25">
        <v>1</v>
      </c>
      <c r="K113" s="31">
        <f>L113+M113+N113</f>
        <v>350000</v>
      </c>
      <c r="L113" s="31">
        <f>L114</f>
        <v>150000</v>
      </c>
      <c r="M113" s="31">
        <f>M114</f>
        <v>100000</v>
      </c>
      <c r="N113" s="31">
        <f>N114</f>
        <v>100000</v>
      </c>
      <c r="O113" s="12" t="s">
        <v>12</v>
      </c>
      <c r="P113" s="12" t="s">
        <v>12</v>
      </c>
      <c r="Q113" s="12" t="s">
        <v>12</v>
      </c>
      <c r="R113" s="12" t="s">
        <v>12</v>
      </c>
      <c r="S113" s="12" t="s">
        <v>12</v>
      </c>
      <c r="T113" s="12" t="s">
        <v>12</v>
      </c>
      <c r="U113" s="12" t="s">
        <v>12</v>
      </c>
      <c r="V113" s="12" t="s">
        <v>12</v>
      </c>
      <c r="W113" s="12" t="s">
        <v>12</v>
      </c>
      <c r="X113" s="12" t="s">
        <v>12</v>
      </c>
      <c r="Y113" s="12" t="s">
        <v>12</v>
      </c>
      <c r="Z113" s="12" t="s">
        <v>12</v>
      </c>
    </row>
    <row r="114" spans="1:26" ht="145.5" customHeight="1">
      <c r="A114" s="5" t="s">
        <v>45</v>
      </c>
      <c r="B114" s="8" t="s">
        <v>115</v>
      </c>
      <c r="C114" s="5"/>
      <c r="D114" s="47" t="s">
        <v>50</v>
      </c>
      <c r="E114" s="47" t="s">
        <v>51</v>
      </c>
      <c r="F114" s="8" t="s">
        <v>116</v>
      </c>
      <c r="G114" s="9">
        <v>42005</v>
      </c>
      <c r="H114" s="9">
        <v>43100</v>
      </c>
      <c r="I114" s="3"/>
      <c r="J114" s="3"/>
      <c r="K114" s="31">
        <f>L114+M114+N114</f>
        <v>350000</v>
      </c>
      <c r="L114" s="33">
        <v>150000</v>
      </c>
      <c r="M114" s="33">
        <v>100000</v>
      </c>
      <c r="N114" s="33">
        <v>100000</v>
      </c>
      <c r="O114" s="4" t="s">
        <v>12</v>
      </c>
      <c r="P114" s="4" t="s">
        <v>12</v>
      </c>
      <c r="Q114" s="4" t="s">
        <v>12</v>
      </c>
      <c r="R114" s="4" t="s">
        <v>12</v>
      </c>
      <c r="S114" s="4" t="s">
        <v>12</v>
      </c>
      <c r="T114" s="4" t="s">
        <v>12</v>
      </c>
      <c r="U114" s="4" t="s">
        <v>12</v>
      </c>
      <c r="V114" s="4" t="s">
        <v>12</v>
      </c>
      <c r="W114" s="4" t="s">
        <v>12</v>
      </c>
      <c r="X114" s="4" t="s">
        <v>12</v>
      </c>
      <c r="Y114" s="4" t="s">
        <v>12</v>
      </c>
      <c r="Z114" s="4" t="s">
        <v>12</v>
      </c>
    </row>
    <row r="115" spans="1:26" s="32" customFormat="1" ht="18" customHeight="1">
      <c r="A115" s="122" t="s">
        <v>130</v>
      </c>
      <c r="B115" s="136"/>
      <c r="C115" s="136"/>
      <c r="D115" s="122" t="s">
        <v>252</v>
      </c>
      <c r="E115" s="136"/>
      <c r="F115" s="136"/>
      <c r="G115" s="29"/>
      <c r="H115" s="29">
        <v>42369</v>
      </c>
      <c r="I115" s="25"/>
      <c r="J115" s="25"/>
      <c r="K115" s="10"/>
      <c r="L115" s="10"/>
      <c r="M115" s="10"/>
      <c r="N115" s="10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s="32" customFormat="1" ht="18" customHeight="1">
      <c r="A116" s="122"/>
      <c r="B116" s="136"/>
      <c r="C116" s="136"/>
      <c r="D116" s="122"/>
      <c r="E116" s="136"/>
      <c r="F116" s="136"/>
      <c r="G116" s="29"/>
      <c r="H116" s="29">
        <v>42735</v>
      </c>
      <c r="I116" s="25"/>
      <c r="J116" s="25"/>
      <c r="K116" s="10"/>
      <c r="L116" s="10"/>
      <c r="M116" s="10"/>
      <c r="N116" s="10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s="32" customFormat="1" ht="27.75" customHeight="1">
      <c r="A117" s="136"/>
      <c r="B117" s="136"/>
      <c r="C117" s="136"/>
      <c r="D117" s="136"/>
      <c r="E117" s="136"/>
      <c r="F117" s="136"/>
      <c r="G117" s="29"/>
      <c r="H117" s="53">
        <v>43100</v>
      </c>
      <c r="I117" s="25"/>
      <c r="J117" s="25"/>
      <c r="K117" s="10"/>
      <c r="L117" s="10"/>
      <c r="M117" s="10"/>
      <c r="N117" s="10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s="54" customFormat="1" ht="27.75" customHeight="1">
      <c r="A118" s="172" t="s">
        <v>227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4"/>
    </row>
    <row r="119" spans="1:27" s="54" customFormat="1" ht="21.75" customHeight="1">
      <c r="A119" s="169" t="s">
        <v>124</v>
      </c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55"/>
    </row>
    <row r="120" spans="1:27" s="54" customFormat="1" ht="83.25" customHeight="1">
      <c r="A120" s="56" t="s">
        <v>189</v>
      </c>
      <c r="B120" s="122" t="s">
        <v>125</v>
      </c>
      <c r="C120" s="122"/>
      <c r="D120" s="122"/>
      <c r="E120" s="122"/>
      <c r="F120" s="28" t="s">
        <v>126</v>
      </c>
      <c r="G120" s="57">
        <v>42005</v>
      </c>
      <c r="H120" s="57">
        <v>43100</v>
      </c>
      <c r="I120" s="12" t="s">
        <v>183</v>
      </c>
      <c r="J120" s="12">
        <v>4</v>
      </c>
      <c r="K120" s="58">
        <f>L120+M120+N120</f>
        <v>27342300</v>
      </c>
      <c r="L120" s="77">
        <f>L121+L122</f>
        <v>10242600</v>
      </c>
      <c r="M120" s="77">
        <f>M121+M122</f>
        <v>8923300</v>
      </c>
      <c r="N120" s="77">
        <f>N121+N122</f>
        <v>8176400</v>
      </c>
      <c r="O120" s="12" t="s">
        <v>12</v>
      </c>
      <c r="P120" s="12" t="s">
        <v>12</v>
      </c>
      <c r="Q120" s="12" t="s">
        <v>12</v>
      </c>
      <c r="R120" s="12" t="s">
        <v>12</v>
      </c>
      <c r="S120" s="12" t="s">
        <v>12</v>
      </c>
      <c r="T120" s="12" t="s">
        <v>12</v>
      </c>
      <c r="U120" s="12" t="s">
        <v>12</v>
      </c>
      <c r="V120" s="12" t="s">
        <v>12</v>
      </c>
      <c r="W120" s="12" t="s">
        <v>12</v>
      </c>
      <c r="X120" s="12" t="s">
        <v>12</v>
      </c>
      <c r="Y120" s="12" t="s">
        <v>12</v>
      </c>
      <c r="Z120" s="12" t="s">
        <v>12</v>
      </c>
      <c r="AA120" s="55"/>
    </row>
    <row r="121" spans="1:27" s="62" customFormat="1" ht="54" customHeight="1">
      <c r="A121" s="59" t="s">
        <v>40</v>
      </c>
      <c r="B121" s="8" t="s">
        <v>59</v>
      </c>
      <c r="C121" s="59"/>
      <c r="D121" s="8" t="s">
        <v>50</v>
      </c>
      <c r="E121" s="8" t="s">
        <v>51</v>
      </c>
      <c r="F121" s="8" t="s">
        <v>60</v>
      </c>
      <c r="G121" s="9">
        <v>42005</v>
      </c>
      <c r="H121" s="9">
        <v>43100</v>
      </c>
      <c r="I121" s="4"/>
      <c r="J121" s="4"/>
      <c r="K121" s="60">
        <f>L121+M121+N121</f>
        <v>0</v>
      </c>
      <c r="L121" s="60"/>
      <c r="M121" s="60"/>
      <c r="N121" s="60"/>
      <c r="O121" s="4"/>
      <c r="P121" s="4"/>
      <c r="Q121" s="4"/>
      <c r="R121" s="4" t="s">
        <v>12</v>
      </c>
      <c r="S121" s="4"/>
      <c r="T121" s="4"/>
      <c r="U121" s="4"/>
      <c r="V121" s="4" t="s">
        <v>12</v>
      </c>
      <c r="W121" s="4"/>
      <c r="X121" s="4"/>
      <c r="Y121" s="4"/>
      <c r="Z121" s="4" t="s">
        <v>12</v>
      </c>
      <c r="AA121" s="61"/>
    </row>
    <row r="122" spans="1:27" s="62" customFormat="1" ht="69" customHeight="1">
      <c r="A122" s="59" t="s">
        <v>41</v>
      </c>
      <c r="B122" s="8" t="s">
        <v>127</v>
      </c>
      <c r="C122" s="59"/>
      <c r="D122" s="8" t="s">
        <v>50</v>
      </c>
      <c r="E122" s="8" t="s">
        <v>51</v>
      </c>
      <c r="F122" s="8" t="s">
        <v>128</v>
      </c>
      <c r="G122" s="9">
        <v>42005</v>
      </c>
      <c r="H122" s="9">
        <v>43100</v>
      </c>
      <c r="I122" s="4"/>
      <c r="J122" s="4"/>
      <c r="K122" s="60">
        <f>L122+M122+N122</f>
        <v>27342300</v>
      </c>
      <c r="L122" s="60">
        <v>10242600</v>
      </c>
      <c r="M122" s="60">
        <v>8923300</v>
      </c>
      <c r="N122" s="60">
        <v>8176400</v>
      </c>
      <c r="O122" s="4" t="s">
        <v>12</v>
      </c>
      <c r="P122" s="4" t="s">
        <v>12</v>
      </c>
      <c r="Q122" s="4" t="s">
        <v>12</v>
      </c>
      <c r="R122" s="4" t="s">
        <v>12</v>
      </c>
      <c r="S122" s="4" t="s">
        <v>12</v>
      </c>
      <c r="T122" s="4" t="s">
        <v>12</v>
      </c>
      <c r="U122" s="4" t="s">
        <v>12</v>
      </c>
      <c r="V122" s="4" t="s">
        <v>12</v>
      </c>
      <c r="W122" s="4" t="s">
        <v>12</v>
      </c>
      <c r="X122" s="4" t="s">
        <v>12</v>
      </c>
      <c r="Y122" s="4" t="s">
        <v>12</v>
      </c>
      <c r="Z122" s="4" t="s">
        <v>12</v>
      </c>
      <c r="AA122" s="61"/>
    </row>
    <row r="123" spans="1:27" s="54" customFormat="1" ht="16.5" customHeight="1">
      <c r="A123" s="155" t="s">
        <v>137</v>
      </c>
      <c r="B123" s="122"/>
      <c r="C123" s="155" t="s">
        <v>131</v>
      </c>
      <c r="D123" s="122"/>
      <c r="E123" s="122"/>
      <c r="F123" s="122"/>
      <c r="G123" s="63"/>
      <c r="H123" s="29">
        <v>42369</v>
      </c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55"/>
    </row>
    <row r="124" spans="1:27" s="54" customFormat="1" ht="16.5" customHeight="1">
      <c r="A124" s="122"/>
      <c r="B124" s="122"/>
      <c r="C124" s="122"/>
      <c r="D124" s="122"/>
      <c r="E124" s="122"/>
      <c r="F124" s="122"/>
      <c r="G124" s="63"/>
      <c r="H124" s="29">
        <v>42735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55"/>
    </row>
    <row r="125" spans="1:27" s="54" customFormat="1" ht="16.5" customHeight="1">
      <c r="A125" s="122"/>
      <c r="B125" s="122"/>
      <c r="C125" s="122"/>
      <c r="D125" s="122"/>
      <c r="E125" s="122"/>
      <c r="F125" s="122"/>
      <c r="G125" s="63"/>
      <c r="H125" s="29">
        <v>43100</v>
      </c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55"/>
    </row>
    <row r="126" spans="1:27" s="54" customFormat="1" ht="15.75" customHeight="1">
      <c r="A126" s="135" t="s">
        <v>149</v>
      </c>
      <c r="B126" s="136"/>
      <c r="C126" s="122" t="s">
        <v>253</v>
      </c>
      <c r="D126" s="119"/>
      <c r="E126" s="119"/>
      <c r="F126" s="119"/>
      <c r="G126" s="63"/>
      <c r="H126" s="29">
        <v>42252</v>
      </c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55"/>
    </row>
    <row r="127" spans="1:27" s="54" customFormat="1" ht="15.75" customHeight="1">
      <c r="A127" s="136"/>
      <c r="B127" s="136"/>
      <c r="C127" s="119"/>
      <c r="D127" s="119"/>
      <c r="E127" s="119"/>
      <c r="F127" s="119"/>
      <c r="G127" s="63"/>
      <c r="H127" s="29">
        <v>42618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55"/>
    </row>
    <row r="128" spans="1:27" s="54" customFormat="1" ht="15.75" customHeight="1">
      <c r="A128" s="136"/>
      <c r="B128" s="136"/>
      <c r="C128" s="119"/>
      <c r="D128" s="119"/>
      <c r="E128" s="119"/>
      <c r="F128" s="119"/>
      <c r="G128" s="63"/>
      <c r="H128" s="29">
        <v>42983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55"/>
    </row>
    <row r="129" spans="1:27" s="54" customFormat="1" ht="27" customHeight="1">
      <c r="A129" s="149" t="s">
        <v>132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1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55"/>
    </row>
    <row r="130" spans="1:27" s="54" customFormat="1" ht="55.5" customHeight="1">
      <c r="A130" s="66" t="s">
        <v>201</v>
      </c>
      <c r="B130" s="122" t="s">
        <v>133</v>
      </c>
      <c r="C130" s="136"/>
      <c r="D130" s="136"/>
      <c r="E130" s="136"/>
      <c r="F130" s="28" t="s">
        <v>86</v>
      </c>
      <c r="G130" s="29">
        <v>42005</v>
      </c>
      <c r="H130" s="29">
        <v>43100</v>
      </c>
      <c r="I130" s="12" t="s">
        <v>185</v>
      </c>
      <c r="J130" s="67">
        <v>5</v>
      </c>
      <c r="K130" s="58">
        <f>L130+M130+N130</f>
        <v>92000</v>
      </c>
      <c r="L130" s="58">
        <f>L131+L132+L133</f>
        <v>92000</v>
      </c>
      <c r="M130" s="58">
        <f>M131+M132+M133</f>
        <v>0</v>
      </c>
      <c r="N130" s="58">
        <f>N131+N132+N133</f>
        <v>0</v>
      </c>
      <c r="O130" s="12"/>
      <c r="P130" s="12" t="s">
        <v>12</v>
      </c>
      <c r="Q130" s="12"/>
      <c r="R130" s="12"/>
      <c r="S130" s="12"/>
      <c r="T130" s="12" t="s">
        <v>12</v>
      </c>
      <c r="U130" s="12"/>
      <c r="V130" s="12"/>
      <c r="W130" s="12"/>
      <c r="X130" s="12" t="s">
        <v>12</v>
      </c>
      <c r="Y130" s="12"/>
      <c r="Z130" s="12"/>
      <c r="AA130" s="55"/>
    </row>
    <row r="131" spans="1:26" s="62" customFormat="1" ht="56.25" customHeight="1">
      <c r="A131" s="8" t="s">
        <v>42</v>
      </c>
      <c r="B131" s="8" t="s">
        <v>87</v>
      </c>
      <c r="C131" s="59"/>
      <c r="D131" s="47" t="s">
        <v>50</v>
      </c>
      <c r="E131" s="47" t="s">
        <v>51</v>
      </c>
      <c r="F131" s="8" t="s">
        <v>136</v>
      </c>
      <c r="G131" s="9">
        <v>42005</v>
      </c>
      <c r="H131" s="9">
        <v>43100</v>
      </c>
      <c r="I131" s="68"/>
      <c r="J131" s="68"/>
      <c r="K131" s="60">
        <f>L131+M131+N131</f>
        <v>92000</v>
      </c>
      <c r="L131" s="60">
        <v>92000</v>
      </c>
      <c r="M131" s="60">
        <v>0</v>
      </c>
      <c r="N131" s="60">
        <v>0</v>
      </c>
      <c r="O131" s="4"/>
      <c r="P131" s="4" t="s">
        <v>12</v>
      </c>
      <c r="Q131" s="4"/>
      <c r="R131" s="4"/>
      <c r="S131" s="4"/>
      <c r="T131" s="4" t="s">
        <v>12</v>
      </c>
      <c r="U131" s="4"/>
      <c r="V131" s="4"/>
      <c r="W131" s="4"/>
      <c r="X131" s="4" t="s">
        <v>12</v>
      </c>
      <c r="Y131" s="4"/>
      <c r="Z131" s="4"/>
    </row>
    <row r="132" spans="1:26" s="62" customFormat="1" ht="55.5" customHeight="1">
      <c r="A132" s="8" t="s">
        <v>43</v>
      </c>
      <c r="B132" s="8" t="s">
        <v>134</v>
      </c>
      <c r="C132" s="59"/>
      <c r="D132" s="47" t="s">
        <v>50</v>
      </c>
      <c r="E132" s="47" t="s">
        <v>51</v>
      </c>
      <c r="F132" s="8" t="s">
        <v>135</v>
      </c>
      <c r="G132" s="9">
        <v>42005</v>
      </c>
      <c r="H132" s="9">
        <v>43100</v>
      </c>
      <c r="I132" s="68"/>
      <c r="J132" s="68"/>
      <c r="K132" s="60">
        <f>L132+M132+N132</f>
        <v>0</v>
      </c>
      <c r="L132" s="60">
        <v>0</v>
      </c>
      <c r="M132" s="60">
        <v>0</v>
      </c>
      <c r="N132" s="60">
        <v>0</v>
      </c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37" s="62" customFormat="1" ht="54" customHeight="1">
      <c r="A133" s="8" t="s">
        <v>44</v>
      </c>
      <c r="B133" s="8" t="s">
        <v>91</v>
      </c>
      <c r="C133" s="59"/>
      <c r="D133" s="47" t="s">
        <v>50</v>
      </c>
      <c r="E133" s="47" t="s">
        <v>51</v>
      </c>
      <c r="F133" s="8" t="s">
        <v>92</v>
      </c>
      <c r="G133" s="9">
        <v>42005</v>
      </c>
      <c r="H133" s="9">
        <v>43100</v>
      </c>
      <c r="I133" s="68"/>
      <c r="J133" s="68"/>
      <c r="K133" s="69">
        <f>L133+M133+N133</f>
        <v>0</v>
      </c>
      <c r="L133" s="69">
        <v>0</v>
      </c>
      <c r="M133" s="69">
        <v>0</v>
      </c>
      <c r="N133" s="69">
        <v>0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</row>
    <row r="134" spans="1:26" s="54" customFormat="1" ht="15.75" customHeight="1">
      <c r="A134" s="122" t="s">
        <v>150</v>
      </c>
      <c r="B134" s="122"/>
      <c r="C134" s="122" t="s">
        <v>254</v>
      </c>
      <c r="D134" s="119"/>
      <c r="E134" s="119"/>
      <c r="F134" s="119"/>
      <c r="G134" s="29"/>
      <c r="H134" s="29">
        <v>42248</v>
      </c>
      <c r="I134" s="67"/>
      <c r="J134" s="67"/>
      <c r="K134" s="67"/>
      <c r="L134" s="67"/>
      <c r="M134" s="67"/>
      <c r="N134" s="67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s="54" customFormat="1" ht="15.75" customHeight="1">
      <c r="A135" s="122"/>
      <c r="B135" s="122"/>
      <c r="C135" s="119"/>
      <c r="D135" s="119"/>
      <c r="E135" s="119"/>
      <c r="F135" s="119"/>
      <c r="G135" s="29"/>
      <c r="H135" s="29">
        <v>42614</v>
      </c>
      <c r="I135" s="67"/>
      <c r="J135" s="67"/>
      <c r="K135" s="67"/>
      <c r="L135" s="67"/>
      <c r="M135" s="67"/>
      <c r="N135" s="67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s="54" customFormat="1" ht="15.75" customHeight="1">
      <c r="A136" s="122"/>
      <c r="B136" s="122"/>
      <c r="C136" s="119"/>
      <c r="D136" s="119"/>
      <c r="E136" s="119"/>
      <c r="F136" s="119"/>
      <c r="G136" s="29"/>
      <c r="H136" s="29">
        <v>42979</v>
      </c>
      <c r="I136" s="67"/>
      <c r="J136" s="67"/>
      <c r="K136" s="67"/>
      <c r="L136" s="67"/>
      <c r="M136" s="67"/>
      <c r="N136" s="67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s="54" customFormat="1" ht="68.25" customHeight="1">
      <c r="A137" s="40" t="s">
        <v>204</v>
      </c>
      <c r="B137" s="122">
        <v>2</v>
      </c>
      <c r="C137" s="119"/>
      <c r="D137" s="119"/>
      <c r="E137" s="119"/>
      <c r="F137" s="28" t="s">
        <v>111</v>
      </c>
      <c r="G137" s="29">
        <v>42005</v>
      </c>
      <c r="H137" s="29">
        <v>43100</v>
      </c>
      <c r="I137" s="70">
        <v>1979285</v>
      </c>
      <c r="J137" s="67">
        <v>1</v>
      </c>
      <c r="K137" s="58">
        <f>L137+M137+N137</f>
        <v>1627700</v>
      </c>
      <c r="L137" s="58">
        <f>L138</f>
        <v>430000</v>
      </c>
      <c r="M137" s="58">
        <f>M138</f>
        <v>583600</v>
      </c>
      <c r="N137" s="58">
        <f>N138</f>
        <v>614100</v>
      </c>
      <c r="O137" s="12" t="s">
        <v>12</v>
      </c>
      <c r="P137" s="12" t="s">
        <v>12</v>
      </c>
      <c r="Q137" s="12" t="s">
        <v>12</v>
      </c>
      <c r="R137" s="12" t="s">
        <v>12</v>
      </c>
      <c r="S137" s="12" t="s">
        <v>12</v>
      </c>
      <c r="T137" s="12" t="s">
        <v>12</v>
      </c>
      <c r="U137" s="12" t="s">
        <v>12</v>
      </c>
      <c r="V137" s="12" t="s">
        <v>12</v>
      </c>
      <c r="W137" s="12" t="s">
        <v>12</v>
      </c>
      <c r="X137" s="12" t="s">
        <v>12</v>
      </c>
      <c r="Y137" s="12" t="s">
        <v>12</v>
      </c>
      <c r="Z137" s="12" t="s">
        <v>12</v>
      </c>
    </row>
    <row r="138" spans="1:26" s="62" customFormat="1" ht="62.25" customHeight="1">
      <c r="A138" s="5" t="s">
        <v>205</v>
      </c>
      <c r="B138" s="8" t="s">
        <v>112</v>
      </c>
      <c r="C138" s="5"/>
      <c r="D138" s="47" t="s">
        <v>50</v>
      </c>
      <c r="E138" s="47" t="s">
        <v>51</v>
      </c>
      <c r="F138" s="8" t="s">
        <v>111</v>
      </c>
      <c r="G138" s="9">
        <v>42005</v>
      </c>
      <c r="H138" s="9">
        <v>43100</v>
      </c>
      <c r="I138" s="68"/>
      <c r="J138" s="68"/>
      <c r="K138" s="60">
        <f>L138+M138+N138</f>
        <v>1627700</v>
      </c>
      <c r="L138" s="60">
        <v>430000</v>
      </c>
      <c r="M138" s="60">
        <v>583600</v>
      </c>
      <c r="N138" s="60">
        <v>614100</v>
      </c>
      <c r="O138" s="4" t="s">
        <v>12</v>
      </c>
      <c r="P138" s="4" t="s">
        <v>12</v>
      </c>
      <c r="Q138" s="4" t="s">
        <v>12</v>
      </c>
      <c r="R138" s="4" t="s">
        <v>12</v>
      </c>
      <c r="S138" s="4" t="s">
        <v>12</v>
      </c>
      <c r="T138" s="4" t="s">
        <v>12</v>
      </c>
      <c r="U138" s="4" t="s">
        <v>12</v>
      </c>
      <c r="V138" s="4" t="s">
        <v>12</v>
      </c>
      <c r="W138" s="4" t="s">
        <v>12</v>
      </c>
      <c r="X138" s="4" t="s">
        <v>12</v>
      </c>
      <c r="Y138" s="4" t="s">
        <v>12</v>
      </c>
      <c r="Z138" s="4" t="s">
        <v>12</v>
      </c>
    </row>
    <row r="139" spans="1:26" s="54" customFormat="1" ht="21" customHeight="1">
      <c r="A139" s="122" t="s">
        <v>151</v>
      </c>
      <c r="B139" s="122"/>
      <c r="C139" s="122" t="s">
        <v>251</v>
      </c>
      <c r="D139" s="122"/>
      <c r="E139" s="122"/>
      <c r="F139" s="122"/>
      <c r="G139" s="29"/>
      <c r="H139" s="29">
        <v>42369</v>
      </c>
      <c r="I139" s="67"/>
      <c r="J139" s="67"/>
      <c r="K139" s="67"/>
      <c r="L139" s="67"/>
      <c r="M139" s="67"/>
      <c r="N139" s="67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s="54" customFormat="1" ht="17.25" customHeight="1">
      <c r="A140" s="122"/>
      <c r="B140" s="122"/>
      <c r="C140" s="122"/>
      <c r="D140" s="122"/>
      <c r="E140" s="122"/>
      <c r="F140" s="122"/>
      <c r="G140" s="29"/>
      <c r="H140" s="29">
        <v>42735</v>
      </c>
      <c r="I140" s="67"/>
      <c r="J140" s="67"/>
      <c r="K140" s="67"/>
      <c r="L140" s="67"/>
      <c r="M140" s="67"/>
      <c r="N140" s="67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s="54" customFormat="1" ht="15.75" customHeight="1">
      <c r="A141" s="122"/>
      <c r="B141" s="122"/>
      <c r="C141" s="122"/>
      <c r="D141" s="122"/>
      <c r="E141" s="122"/>
      <c r="F141" s="122"/>
      <c r="G141" s="29"/>
      <c r="H141" s="29">
        <v>43100</v>
      </c>
      <c r="I141" s="67"/>
      <c r="J141" s="67"/>
      <c r="K141" s="67"/>
      <c r="L141" s="67"/>
      <c r="M141" s="67"/>
      <c r="N141" s="67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s="54" customFormat="1" ht="14.25" customHeight="1">
      <c r="A142" s="145" t="s">
        <v>228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s="54" customFormat="1" ht="14.25" customHeight="1">
      <c r="A143" s="146" t="s">
        <v>138</v>
      </c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spans="1:26" s="54" customFormat="1" ht="14.25" customHeight="1">
      <c r="A144" s="71" t="s">
        <v>189</v>
      </c>
      <c r="B144" s="143" t="s">
        <v>139</v>
      </c>
      <c r="C144" s="143"/>
      <c r="D144" s="143"/>
      <c r="E144" s="143"/>
      <c r="F144" s="72" t="s">
        <v>140</v>
      </c>
      <c r="G144" s="29">
        <v>42005</v>
      </c>
      <c r="H144" s="29">
        <v>43100</v>
      </c>
      <c r="I144" s="25" t="s">
        <v>188</v>
      </c>
      <c r="J144" s="25">
        <v>5</v>
      </c>
      <c r="K144" s="31">
        <f>L144+M144+N144</f>
        <v>716537.35</v>
      </c>
      <c r="L144" s="31">
        <f>L145</f>
        <v>316537.35</v>
      </c>
      <c r="M144" s="31">
        <f>M145</f>
        <v>200000</v>
      </c>
      <c r="N144" s="31">
        <f>N145</f>
        <v>200000</v>
      </c>
      <c r="O144" s="12"/>
      <c r="P144" s="12" t="s">
        <v>12</v>
      </c>
      <c r="Q144" s="12"/>
      <c r="R144" s="12"/>
      <c r="S144" s="12"/>
      <c r="T144" s="12" t="s">
        <v>12</v>
      </c>
      <c r="U144" s="12"/>
      <c r="V144" s="12"/>
      <c r="W144" s="12"/>
      <c r="X144" s="12" t="s">
        <v>12</v>
      </c>
      <c r="Y144" s="12"/>
      <c r="Z144" s="12"/>
    </row>
    <row r="145" spans="1:26" s="54" customFormat="1" ht="75" customHeight="1">
      <c r="A145" s="73" t="s">
        <v>40</v>
      </c>
      <c r="B145" s="8" t="s">
        <v>141</v>
      </c>
      <c r="C145" s="26"/>
      <c r="D145" s="8" t="s">
        <v>50</v>
      </c>
      <c r="E145" s="8" t="s">
        <v>51</v>
      </c>
      <c r="F145" s="8" t="s">
        <v>142</v>
      </c>
      <c r="G145" s="9">
        <v>42005</v>
      </c>
      <c r="H145" s="9">
        <v>43100</v>
      </c>
      <c r="I145" s="3"/>
      <c r="J145" s="3"/>
      <c r="K145" s="31">
        <f>L145+M145+N145</f>
        <v>716537.35</v>
      </c>
      <c r="L145" s="33">
        <f>240000+76537.35</f>
        <v>316537.35</v>
      </c>
      <c r="M145" s="33">
        <v>200000</v>
      </c>
      <c r="N145" s="33">
        <v>200000</v>
      </c>
      <c r="O145" s="4"/>
      <c r="P145" s="4" t="s">
        <v>12</v>
      </c>
      <c r="Q145" s="4"/>
      <c r="R145" s="4"/>
      <c r="S145" s="4"/>
      <c r="T145" s="4" t="s">
        <v>12</v>
      </c>
      <c r="U145" s="4"/>
      <c r="V145" s="4"/>
      <c r="W145" s="4"/>
      <c r="X145" s="4" t="s">
        <v>12</v>
      </c>
      <c r="Y145" s="4"/>
      <c r="Z145" s="4"/>
    </row>
    <row r="146" spans="1:26" s="54" customFormat="1" ht="17.25" customHeight="1">
      <c r="A146" s="148" t="s">
        <v>152</v>
      </c>
      <c r="B146" s="148"/>
      <c r="C146" s="146"/>
      <c r="D146" s="146" t="s">
        <v>256</v>
      </c>
      <c r="E146" s="146"/>
      <c r="F146" s="146"/>
      <c r="G146" s="29"/>
      <c r="H146" s="29">
        <v>42369</v>
      </c>
      <c r="I146" s="25"/>
      <c r="J146" s="25"/>
      <c r="K146" s="36"/>
      <c r="L146" s="10"/>
      <c r="M146" s="10"/>
      <c r="N146" s="10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54" customFormat="1" ht="15.75" customHeight="1">
      <c r="A147" s="148"/>
      <c r="B147" s="148"/>
      <c r="C147" s="146"/>
      <c r="D147" s="146"/>
      <c r="E147" s="146"/>
      <c r="F147" s="146"/>
      <c r="G147" s="29"/>
      <c r="H147" s="29">
        <v>42735</v>
      </c>
      <c r="I147" s="25"/>
      <c r="J147" s="25"/>
      <c r="K147" s="36"/>
      <c r="L147" s="10"/>
      <c r="M147" s="10"/>
      <c r="N147" s="10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54" customFormat="1" ht="12" customHeight="1">
      <c r="A148" s="148"/>
      <c r="B148" s="148"/>
      <c r="C148" s="146"/>
      <c r="D148" s="146"/>
      <c r="E148" s="146"/>
      <c r="F148" s="146"/>
      <c r="G148" s="29"/>
      <c r="H148" s="29">
        <v>43100</v>
      </c>
      <c r="I148" s="25"/>
      <c r="J148" s="25"/>
      <c r="K148" s="36"/>
      <c r="L148" s="10"/>
      <c r="M148" s="10"/>
      <c r="N148" s="10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s="54" customFormat="1" ht="18" customHeight="1">
      <c r="A149" s="148" t="s">
        <v>160</v>
      </c>
      <c r="B149" s="148"/>
      <c r="C149" s="146"/>
      <c r="D149" s="146" t="s">
        <v>255</v>
      </c>
      <c r="E149" s="146"/>
      <c r="F149" s="146"/>
      <c r="G149" s="29"/>
      <c r="H149" s="29">
        <v>42369</v>
      </c>
      <c r="I149" s="25"/>
      <c r="J149" s="25"/>
      <c r="K149" s="36"/>
      <c r="L149" s="10"/>
      <c r="M149" s="10"/>
      <c r="N149" s="10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s="54" customFormat="1" ht="18" customHeight="1">
      <c r="A150" s="148"/>
      <c r="B150" s="148"/>
      <c r="C150" s="146"/>
      <c r="D150" s="146"/>
      <c r="E150" s="146"/>
      <c r="F150" s="146"/>
      <c r="G150" s="29"/>
      <c r="H150" s="29">
        <v>42735</v>
      </c>
      <c r="I150" s="25"/>
      <c r="J150" s="25"/>
      <c r="K150" s="36"/>
      <c r="L150" s="10"/>
      <c r="M150" s="10"/>
      <c r="N150" s="10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37" s="54" customFormat="1" ht="29.25" customHeight="1">
      <c r="A151" s="148"/>
      <c r="B151" s="148"/>
      <c r="C151" s="146"/>
      <c r="D151" s="146"/>
      <c r="E151" s="146"/>
      <c r="F151" s="146"/>
      <c r="G151" s="29"/>
      <c r="H151" s="29">
        <v>43100</v>
      </c>
      <c r="I151" s="25"/>
      <c r="J151" s="25"/>
      <c r="K151" s="36"/>
      <c r="L151" s="10"/>
      <c r="M151" s="10"/>
      <c r="N151" s="10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</row>
    <row r="152" spans="1:26" s="32" customFormat="1" ht="37.5" customHeight="1">
      <c r="A152" s="118" t="s">
        <v>190</v>
      </c>
      <c r="B152" s="124" t="s">
        <v>143</v>
      </c>
      <c r="C152" s="125"/>
      <c r="D152" s="125"/>
      <c r="E152" s="126"/>
      <c r="F152" s="143" t="s">
        <v>144</v>
      </c>
      <c r="G152" s="133">
        <v>42005</v>
      </c>
      <c r="H152" s="133">
        <v>43100</v>
      </c>
      <c r="I152" s="134" t="s">
        <v>187</v>
      </c>
      <c r="J152" s="134">
        <v>5.1</v>
      </c>
      <c r="K152" s="123">
        <f>L152+M152+N152</f>
        <v>1553462.65</v>
      </c>
      <c r="L152" s="123">
        <f>L155+L156</f>
        <v>553462.65</v>
      </c>
      <c r="M152" s="123">
        <f>M155+M156</f>
        <v>500000</v>
      </c>
      <c r="N152" s="123">
        <f>N155+N156</f>
        <v>500000</v>
      </c>
      <c r="O152" s="117" t="s">
        <v>12</v>
      </c>
      <c r="P152" s="117" t="s">
        <v>12</v>
      </c>
      <c r="Q152" s="117"/>
      <c r="R152" s="117"/>
      <c r="S152" s="117" t="s">
        <v>12</v>
      </c>
      <c r="T152" s="117" t="s">
        <v>12</v>
      </c>
      <c r="U152" s="117"/>
      <c r="V152" s="117"/>
      <c r="W152" s="117" t="s">
        <v>12</v>
      </c>
      <c r="X152" s="117" t="s">
        <v>12</v>
      </c>
      <c r="Y152" s="117"/>
      <c r="Z152" s="117"/>
    </row>
    <row r="153" spans="1:26" s="32" customFormat="1" ht="11.25" customHeight="1">
      <c r="A153" s="118"/>
      <c r="B153" s="127"/>
      <c r="C153" s="128"/>
      <c r="D153" s="128"/>
      <c r="E153" s="129"/>
      <c r="F153" s="143"/>
      <c r="G153" s="133"/>
      <c r="H153" s="133"/>
      <c r="I153" s="134"/>
      <c r="J153" s="134"/>
      <c r="K153" s="123"/>
      <c r="L153" s="123"/>
      <c r="M153" s="123"/>
      <c r="N153" s="123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</row>
    <row r="154" spans="1:26" s="32" customFormat="1" ht="12" hidden="1">
      <c r="A154" s="118"/>
      <c r="B154" s="130"/>
      <c r="C154" s="131"/>
      <c r="D154" s="131"/>
      <c r="E154" s="132"/>
      <c r="F154" s="143"/>
      <c r="G154" s="133"/>
      <c r="H154" s="133"/>
      <c r="I154" s="134"/>
      <c r="J154" s="134"/>
      <c r="K154" s="123"/>
      <c r="L154" s="123"/>
      <c r="M154" s="123"/>
      <c r="N154" s="123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</row>
    <row r="155" spans="1:26" ht="52.5" customHeight="1">
      <c r="A155" s="74" t="s">
        <v>191</v>
      </c>
      <c r="B155" s="47" t="s">
        <v>145</v>
      </c>
      <c r="C155" s="5"/>
      <c r="D155" s="47" t="s">
        <v>50</v>
      </c>
      <c r="E155" s="47" t="s">
        <v>51</v>
      </c>
      <c r="F155" s="8" t="s">
        <v>146</v>
      </c>
      <c r="G155" s="9">
        <v>42005</v>
      </c>
      <c r="H155" s="9">
        <v>43100</v>
      </c>
      <c r="I155" s="3"/>
      <c r="J155" s="3"/>
      <c r="K155" s="31">
        <f>L155+M155+N155</f>
        <v>0</v>
      </c>
      <c r="L155" s="33"/>
      <c r="M155" s="33"/>
      <c r="N155" s="33"/>
      <c r="O155" s="4" t="s">
        <v>12</v>
      </c>
      <c r="P155" s="4"/>
      <c r="Q155" s="4"/>
      <c r="R155" s="4"/>
      <c r="S155" s="4" t="s">
        <v>12</v>
      </c>
      <c r="T155" s="4"/>
      <c r="U155" s="4"/>
      <c r="V155" s="4"/>
      <c r="W155" s="4" t="s">
        <v>12</v>
      </c>
      <c r="X155" s="4"/>
      <c r="Y155" s="4"/>
      <c r="Z155" s="4"/>
    </row>
    <row r="156" spans="1:26" ht="51">
      <c r="A156" s="74" t="s">
        <v>192</v>
      </c>
      <c r="B156" s="47" t="s">
        <v>147</v>
      </c>
      <c r="C156" s="5"/>
      <c r="D156" s="47" t="s">
        <v>50</v>
      </c>
      <c r="E156" s="47" t="s">
        <v>51</v>
      </c>
      <c r="F156" s="8" t="s">
        <v>148</v>
      </c>
      <c r="G156" s="9">
        <v>42005</v>
      </c>
      <c r="H156" s="9">
        <v>43100</v>
      </c>
      <c r="I156" s="3"/>
      <c r="J156" s="3"/>
      <c r="K156" s="31">
        <f>L156+M156+N156</f>
        <v>1553462.65</v>
      </c>
      <c r="L156" s="33">
        <f>630000-76537.35</f>
        <v>553462.65</v>
      </c>
      <c r="M156" s="33">
        <v>500000</v>
      </c>
      <c r="N156" s="33">
        <v>500000</v>
      </c>
      <c r="O156" s="4"/>
      <c r="P156" s="4" t="s">
        <v>12</v>
      </c>
      <c r="Q156" s="4"/>
      <c r="R156" s="4"/>
      <c r="S156" s="4"/>
      <c r="T156" s="4" t="s">
        <v>12</v>
      </c>
      <c r="U156" s="4"/>
      <c r="V156" s="4"/>
      <c r="W156" s="4"/>
      <c r="X156" s="4" t="s">
        <v>12</v>
      </c>
      <c r="Y156" s="4"/>
      <c r="Z156" s="4"/>
    </row>
    <row r="157" spans="1:26" s="32" customFormat="1" ht="12.75">
      <c r="A157" s="118" t="s">
        <v>161</v>
      </c>
      <c r="B157" s="119"/>
      <c r="C157" s="119"/>
      <c r="D157" s="143" t="s">
        <v>262</v>
      </c>
      <c r="E157" s="144"/>
      <c r="F157" s="144"/>
      <c r="G157" s="29"/>
      <c r="H157" s="29">
        <v>42252</v>
      </c>
      <c r="I157" s="25"/>
      <c r="J157" s="25"/>
      <c r="K157" s="10"/>
      <c r="L157" s="10"/>
      <c r="M157" s="10"/>
      <c r="N157" s="10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s="32" customFormat="1" ht="12.75">
      <c r="A158" s="119"/>
      <c r="B158" s="119"/>
      <c r="C158" s="119"/>
      <c r="D158" s="144"/>
      <c r="E158" s="144"/>
      <c r="F158" s="144"/>
      <c r="G158" s="29"/>
      <c r="H158" s="29">
        <v>42618</v>
      </c>
      <c r="I158" s="25"/>
      <c r="J158" s="25"/>
      <c r="K158" s="10"/>
      <c r="L158" s="10"/>
      <c r="M158" s="10"/>
      <c r="N158" s="10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s="32" customFormat="1" ht="12.75">
      <c r="A159" s="119"/>
      <c r="B159" s="119"/>
      <c r="C159" s="119"/>
      <c r="D159" s="144"/>
      <c r="E159" s="144"/>
      <c r="F159" s="144"/>
      <c r="G159" s="29"/>
      <c r="H159" s="29">
        <v>42983</v>
      </c>
      <c r="I159" s="25"/>
      <c r="J159" s="25"/>
      <c r="K159" s="10"/>
      <c r="L159" s="10"/>
      <c r="M159" s="10"/>
      <c r="N159" s="10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s="32" customFormat="1" ht="12.75">
      <c r="A160" s="122" t="s">
        <v>163</v>
      </c>
      <c r="B160" s="122"/>
      <c r="C160" s="119"/>
      <c r="D160" s="143" t="s">
        <v>261</v>
      </c>
      <c r="E160" s="143"/>
      <c r="F160" s="143"/>
      <c r="G160" s="29"/>
      <c r="H160" s="29">
        <v>42369</v>
      </c>
      <c r="I160" s="25"/>
      <c r="J160" s="25"/>
      <c r="K160" s="10"/>
      <c r="L160" s="10"/>
      <c r="M160" s="10"/>
      <c r="N160" s="10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s="32" customFormat="1" ht="12.75">
      <c r="A161" s="122"/>
      <c r="B161" s="122"/>
      <c r="C161" s="119"/>
      <c r="D161" s="143"/>
      <c r="E161" s="143"/>
      <c r="F161" s="143"/>
      <c r="G161" s="29"/>
      <c r="H161" s="29">
        <v>42735</v>
      </c>
      <c r="I161" s="25"/>
      <c r="J161" s="25"/>
      <c r="K161" s="10"/>
      <c r="L161" s="10"/>
      <c r="M161" s="10"/>
      <c r="N161" s="10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s="32" customFormat="1" ht="12.75">
      <c r="A162" s="122"/>
      <c r="B162" s="122"/>
      <c r="C162" s="119"/>
      <c r="D162" s="143"/>
      <c r="E162" s="143"/>
      <c r="F162" s="143"/>
      <c r="G162" s="29"/>
      <c r="H162" s="29">
        <v>43100</v>
      </c>
      <c r="I162" s="25"/>
      <c r="J162" s="25"/>
      <c r="K162" s="10"/>
      <c r="L162" s="10"/>
      <c r="M162" s="10"/>
      <c r="N162" s="10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s="92" customFormat="1" ht="37.5" customHeight="1">
      <c r="A163" s="118" t="s">
        <v>193</v>
      </c>
      <c r="B163" s="124" t="s">
        <v>267</v>
      </c>
      <c r="C163" s="125"/>
      <c r="D163" s="125"/>
      <c r="E163" s="126"/>
      <c r="F163" s="120" t="s">
        <v>274</v>
      </c>
      <c r="G163" s="133">
        <v>42005</v>
      </c>
      <c r="H163" s="133">
        <v>43100</v>
      </c>
      <c r="I163" s="133">
        <v>1937311</v>
      </c>
      <c r="J163" s="134">
        <v>5</v>
      </c>
      <c r="K163" s="123">
        <f>L163+M163+N163</f>
        <v>485700</v>
      </c>
      <c r="L163" s="123">
        <f>L166+L167</f>
        <v>485700</v>
      </c>
      <c r="M163" s="123">
        <f>M166+M167</f>
        <v>0</v>
      </c>
      <c r="N163" s="123">
        <f>N166+N167</f>
        <v>0</v>
      </c>
      <c r="O163" s="117" t="s">
        <v>12</v>
      </c>
      <c r="P163" s="117" t="s">
        <v>12</v>
      </c>
      <c r="Q163" s="117"/>
      <c r="R163" s="117"/>
      <c r="S163" s="117" t="s">
        <v>12</v>
      </c>
      <c r="T163" s="117" t="s">
        <v>12</v>
      </c>
      <c r="U163" s="117"/>
      <c r="V163" s="117"/>
      <c r="W163" s="117" t="s">
        <v>12</v>
      </c>
      <c r="X163" s="117" t="s">
        <v>12</v>
      </c>
      <c r="Y163" s="117"/>
      <c r="Z163" s="117"/>
    </row>
    <row r="164" spans="1:26" s="92" customFormat="1" ht="33" customHeight="1">
      <c r="A164" s="118"/>
      <c r="B164" s="127"/>
      <c r="C164" s="128"/>
      <c r="D164" s="128"/>
      <c r="E164" s="129"/>
      <c r="F164" s="120"/>
      <c r="G164" s="133"/>
      <c r="H164" s="133"/>
      <c r="I164" s="134"/>
      <c r="J164" s="134"/>
      <c r="K164" s="123"/>
      <c r="L164" s="123"/>
      <c r="M164" s="123"/>
      <c r="N164" s="123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</row>
    <row r="165" spans="1:26" s="92" customFormat="1" ht="12" customHeight="1" hidden="1">
      <c r="A165" s="118"/>
      <c r="B165" s="130"/>
      <c r="C165" s="131"/>
      <c r="D165" s="131"/>
      <c r="E165" s="132"/>
      <c r="F165" s="120"/>
      <c r="G165" s="133"/>
      <c r="H165" s="133"/>
      <c r="I165" s="134"/>
      <c r="J165" s="134"/>
      <c r="K165" s="123"/>
      <c r="L165" s="123"/>
      <c r="M165" s="123"/>
      <c r="N165" s="123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</row>
    <row r="166" spans="1:26" s="101" customFormat="1" ht="52.5" customHeight="1">
      <c r="A166" s="93" t="s">
        <v>194</v>
      </c>
      <c r="B166" s="113" t="s">
        <v>275</v>
      </c>
      <c r="C166" s="95"/>
      <c r="D166" s="94" t="s">
        <v>50</v>
      </c>
      <c r="E166" s="94" t="s">
        <v>51</v>
      </c>
      <c r="F166" s="114" t="s">
        <v>146</v>
      </c>
      <c r="G166" s="96">
        <v>42005</v>
      </c>
      <c r="H166" s="96">
        <v>43100</v>
      </c>
      <c r="I166" s="97"/>
      <c r="J166" s="97"/>
      <c r="K166" s="98">
        <f>L166+M166+N166</f>
        <v>0</v>
      </c>
      <c r="L166" s="99"/>
      <c r="M166" s="99"/>
      <c r="N166" s="99"/>
      <c r="O166" s="100" t="s">
        <v>12</v>
      </c>
      <c r="P166" s="100"/>
      <c r="Q166" s="100"/>
      <c r="R166" s="100"/>
      <c r="S166" s="100" t="s">
        <v>12</v>
      </c>
      <c r="T166" s="100"/>
      <c r="U166" s="100"/>
      <c r="V166" s="100"/>
      <c r="W166" s="100" t="s">
        <v>12</v>
      </c>
      <c r="X166" s="100"/>
      <c r="Y166" s="100"/>
      <c r="Z166" s="100"/>
    </row>
    <row r="167" spans="1:26" s="101" customFormat="1" ht="63.75">
      <c r="A167" s="93" t="s">
        <v>195</v>
      </c>
      <c r="B167" s="113" t="s">
        <v>276</v>
      </c>
      <c r="C167" s="95"/>
      <c r="D167" s="94" t="s">
        <v>50</v>
      </c>
      <c r="E167" s="94" t="s">
        <v>51</v>
      </c>
      <c r="F167" s="114" t="s">
        <v>277</v>
      </c>
      <c r="G167" s="96">
        <v>42005</v>
      </c>
      <c r="H167" s="96">
        <v>43100</v>
      </c>
      <c r="I167" s="97"/>
      <c r="J167" s="97"/>
      <c r="K167" s="98">
        <f>L167+M167+N167</f>
        <v>485700</v>
      </c>
      <c r="L167" s="99">
        <v>485700</v>
      </c>
      <c r="M167" s="99"/>
      <c r="N167" s="99"/>
      <c r="O167" s="100"/>
      <c r="P167" s="100" t="s">
        <v>12</v>
      </c>
      <c r="Q167" s="100"/>
      <c r="R167" s="100"/>
      <c r="S167" s="100"/>
      <c r="T167" s="100" t="s">
        <v>12</v>
      </c>
      <c r="U167" s="100"/>
      <c r="V167" s="100"/>
      <c r="W167" s="100"/>
      <c r="X167" s="100" t="s">
        <v>12</v>
      </c>
      <c r="Y167" s="100"/>
      <c r="Z167" s="100"/>
    </row>
    <row r="168" spans="1:26" s="92" customFormat="1" ht="12.75">
      <c r="A168" s="118" t="s">
        <v>257</v>
      </c>
      <c r="B168" s="119"/>
      <c r="C168" s="119"/>
      <c r="D168" s="120" t="s">
        <v>262</v>
      </c>
      <c r="E168" s="121"/>
      <c r="F168" s="121"/>
      <c r="G168" s="102"/>
      <c r="H168" s="102">
        <v>42369</v>
      </c>
      <c r="I168" s="103"/>
      <c r="J168" s="103"/>
      <c r="K168" s="104"/>
      <c r="L168" s="104"/>
      <c r="M168" s="104"/>
      <c r="N168" s="104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2.75">
      <c r="A169" s="119"/>
      <c r="B169" s="119"/>
      <c r="C169" s="119"/>
      <c r="D169" s="121"/>
      <c r="E169" s="121"/>
      <c r="F169" s="121"/>
      <c r="G169" s="102"/>
      <c r="H169" s="102">
        <v>42735</v>
      </c>
      <c r="I169" s="103"/>
      <c r="J169" s="103"/>
      <c r="K169" s="104"/>
      <c r="L169" s="104"/>
      <c r="M169" s="104"/>
      <c r="N169" s="104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2.75">
      <c r="A170" s="119"/>
      <c r="B170" s="119"/>
      <c r="C170" s="119"/>
      <c r="D170" s="121"/>
      <c r="E170" s="121"/>
      <c r="F170" s="121"/>
      <c r="G170" s="102"/>
      <c r="H170" s="102">
        <v>43100</v>
      </c>
      <c r="I170" s="103"/>
      <c r="J170" s="103"/>
      <c r="K170" s="104"/>
      <c r="L170" s="104"/>
      <c r="M170" s="104"/>
      <c r="N170" s="104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2.75">
      <c r="A171" s="122" t="s">
        <v>260</v>
      </c>
      <c r="B171" s="122"/>
      <c r="C171" s="119"/>
      <c r="D171" s="120" t="s">
        <v>278</v>
      </c>
      <c r="E171" s="120"/>
      <c r="F171" s="120"/>
      <c r="G171" s="102"/>
      <c r="H171" s="102">
        <v>42369</v>
      </c>
      <c r="I171" s="103"/>
      <c r="J171" s="103"/>
      <c r="K171" s="104"/>
      <c r="L171" s="104"/>
      <c r="M171" s="104"/>
      <c r="N171" s="104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2.75">
      <c r="A172" s="122"/>
      <c r="B172" s="122"/>
      <c r="C172" s="119"/>
      <c r="D172" s="120"/>
      <c r="E172" s="120"/>
      <c r="F172" s="120"/>
      <c r="G172" s="102"/>
      <c r="H172" s="102">
        <v>42735</v>
      </c>
      <c r="I172" s="103"/>
      <c r="J172" s="103"/>
      <c r="K172" s="104"/>
      <c r="L172" s="104"/>
      <c r="M172" s="104"/>
      <c r="N172" s="104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2.75">
      <c r="A173" s="122"/>
      <c r="B173" s="122"/>
      <c r="C173" s="119"/>
      <c r="D173" s="120"/>
      <c r="E173" s="120"/>
      <c r="F173" s="120"/>
      <c r="G173" s="102"/>
      <c r="H173" s="102">
        <v>43100</v>
      </c>
      <c r="I173" s="103"/>
      <c r="J173" s="103"/>
      <c r="K173" s="104"/>
      <c r="L173" s="104"/>
      <c r="M173" s="104"/>
      <c r="N173" s="104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s="32" customFormat="1" ht="12">
      <c r="A174" s="138" t="s">
        <v>229</v>
      </c>
      <c r="B174" s="138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</row>
    <row r="175" spans="1:26" s="32" customFormat="1" ht="13.5" customHeight="1">
      <c r="A175" s="138"/>
      <c r="B175" s="138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</row>
    <row r="176" spans="1:26" s="32" customFormat="1" ht="19.5" customHeight="1">
      <c r="A176" s="141" t="s">
        <v>237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s="32" customFormat="1" ht="55.5" customHeight="1">
      <c r="A177" s="64" t="s">
        <v>189</v>
      </c>
      <c r="B177" s="122" t="s">
        <v>153</v>
      </c>
      <c r="C177" s="119"/>
      <c r="D177" s="119"/>
      <c r="E177" s="119"/>
      <c r="F177" s="28" t="s">
        <v>154</v>
      </c>
      <c r="G177" s="29">
        <v>42005</v>
      </c>
      <c r="H177" s="29">
        <v>43100</v>
      </c>
      <c r="I177" s="67" t="s">
        <v>186</v>
      </c>
      <c r="J177" s="67">
        <v>1</v>
      </c>
      <c r="K177" s="58">
        <f>L177+M177+N177</f>
        <v>47605900</v>
      </c>
      <c r="L177" s="58">
        <f>L178+L179</f>
        <v>19177200</v>
      </c>
      <c r="M177" s="58">
        <f>M178+M179</f>
        <v>15682000</v>
      </c>
      <c r="N177" s="58">
        <f>N178+N179</f>
        <v>12746700</v>
      </c>
      <c r="O177" s="12" t="s">
        <v>12</v>
      </c>
      <c r="P177" s="12" t="s">
        <v>12</v>
      </c>
      <c r="Q177" s="12" t="s">
        <v>12</v>
      </c>
      <c r="R177" s="12" t="s">
        <v>12</v>
      </c>
      <c r="S177" s="12" t="s">
        <v>12</v>
      </c>
      <c r="T177" s="12" t="s">
        <v>12</v>
      </c>
      <c r="U177" s="12" t="s">
        <v>12</v>
      </c>
      <c r="V177" s="12" t="s">
        <v>12</v>
      </c>
      <c r="W177" s="12" t="s">
        <v>12</v>
      </c>
      <c r="X177" s="12" t="s">
        <v>12</v>
      </c>
      <c r="Y177" s="12" t="s">
        <v>12</v>
      </c>
      <c r="Z177" s="12" t="s">
        <v>12</v>
      </c>
    </row>
    <row r="178" spans="1:26" ht="51.75" customHeight="1">
      <c r="A178" s="76" t="s">
        <v>40</v>
      </c>
      <c r="B178" s="8" t="s">
        <v>155</v>
      </c>
      <c r="C178" s="59"/>
      <c r="D178" s="8" t="s">
        <v>50</v>
      </c>
      <c r="E178" s="8" t="s">
        <v>51</v>
      </c>
      <c r="F178" s="8" t="s">
        <v>162</v>
      </c>
      <c r="G178" s="9">
        <v>42005</v>
      </c>
      <c r="H178" s="9">
        <v>43100</v>
      </c>
      <c r="I178" s="68"/>
      <c r="J178" s="68"/>
      <c r="K178" s="60">
        <f>L178+M178+N178</f>
        <v>0</v>
      </c>
      <c r="L178" s="60"/>
      <c r="M178" s="60"/>
      <c r="N178" s="60"/>
      <c r="O178" s="4"/>
      <c r="P178" s="4"/>
      <c r="Q178" s="4"/>
      <c r="R178" s="4" t="s">
        <v>12</v>
      </c>
      <c r="S178" s="4"/>
      <c r="T178" s="4"/>
      <c r="U178" s="4"/>
      <c r="V178" s="4" t="s">
        <v>12</v>
      </c>
      <c r="W178" s="4"/>
      <c r="X178" s="4"/>
      <c r="Y178" s="4"/>
      <c r="Z178" s="4" t="s">
        <v>12</v>
      </c>
    </row>
    <row r="179" spans="1:26" ht="57.75" customHeight="1">
      <c r="A179" s="76" t="s">
        <v>41</v>
      </c>
      <c r="B179" s="8" t="s">
        <v>156</v>
      </c>
      <c r="C179" s="59"/>
      <c r="D179" s="8" t="s">
        <v>50</v>
      </c>
      <c r="E179" s="8" t="s">
        <v>51</v>
      </c>
      <c r="F179" s="8" t="s">
        <v>154</v>
      </c>
      <c r="G179" s="9">
        <v>42005</v>
      </c>
      <c r="H179" s="9">
        <v>43100</v>
      </c>
      <c r="I179" s="68"/>
      <c r="J179" s="68"/>
      <c r="K179" s="60">
        <f>L179+M179+N179</f>
        <v>47605900</v>
      </c>
      <c r="L179" s="115">
        <f>19137200+40000</f>
        <v>19177200</v>
      </c>
      <c r="M179" s="60">
        <v>15682000</v>
      </c>
      <c r="N179" s="60">
        <v>12746700</v>
      </c>
      <c r="O179" s="4" t="s">
        <v>12</v>
      </c>
      <c r="P179" s="4" t="s">
        <v>12</v>
      </c>
      <c r="Q179" s="4" t="s">
        <v>12</v>
      </c>
      <c r="R179" s="4" t="s">
        <v>12</v>
      </c>
      <c r="S179" s="4" t="s">
        <v>12</v>
      </c>
      <c r="T179" s="4" t="s">
        <v>12</v>
      </c>
      <c r="U179" s="4" t="s">
        <v>12</v>
      </c>
      <c r="V179" s="4" t="s">
        <v>12</v>
      </c>
      <c r="W179" s="4" t="s">
        <v>12</v>
      </c>
      <c r="X179" s="4" t="s">
        <v>12</v>
      </c>
      <c r="Y179" s="4" t="s">
        <v>12</v>
      </c>
      <c r="Z179" s="4" t="s">
        <v>12</v>
      </c>
    </row>
    <row r="180" spans="1:26" s="32" customFormat="1" ht="15" customHeight="1">
      <c r="A180" s="135" t="s">
        <v>265</v>
      </c>
      <c r="B180" s="136"/>
      <c r="C180" s="136"/>
      <c r="D180" s="122" t="s">
        <v>258</v>
      </c>
      <c r="E180" s="136"/>
      <c r="F180" s="136"/>
      <c r="G180" s="29"/>
      <c r="H180" s="29">
        <v>42369</v>
      </c>
      <c r="I180" s="67"/>
      <c r="J180" s="67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s="32" customFormat="1" ht="15" customHeight="1">
      <c r="A181" s="136"/>
      <c r="B181" s="136"/>
      <c r="C181" s="136"/>
      <c r="D181" s="136"/>
      <c r="E181" s="136"/>
      <c r="F181" s="136"/>
      <c r="G181" s="29"/>
      <c r="H181" s="29">
        <v>42735</v>
      </c>
      <c r="I181" s="67"/>
      <c r="J181" s="67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s="32" customFormat="1" ht="15" customHeight="1">
      <c r="A182" s="136"/>
      <c r="B182" s="136"/>
      <c r="C182" s="136"/>
      <c r="D182" s="136"/>
      <c r="E182" s="136"/>
      <c r="F182" s="136"/>
      <c r="G182" s="29"/>
      <c r="H182" s="29">
        <v>43100</v>
      </c>
      <c r="I182" s="67"/>
      <c r="J182" s="67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s="32" customFormat="1" ht="15" customHeight="1">
      <c r="A183" s="140" t="s">
        <v>266</v>
      </c>
      <c r="B183" s="136"/>
      <c r="C183" s="136"/>
      <c r="D183" s="122" t="s">
        <v>259</v>
      </c>
      <c r="E183" s="136"/>
      <c r="F183" s="136"/>
      <c r="G183" s="29"/>
      <c r="H183" s="29">
        <v>42369</v>
      </c>
      <c r="I183" s="67"/>
      <c r="J183" s="67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s="32" customFormat="1" ht="15" customHeight="1">
      <c r="A184" s="136"/>
      <c r="B184" s="136"/>
      <c r="C184" s="136"/>
      <c r="D184" s="136"/>
      <c r="E184" s="136"/>
      <c r="F184" s="136"/>
      <c r="G184" s="29"/>
      <c r="H184" s="29">
        <v>42735</v>
      </c>
      <c r="I184" s="67"/>
      <c r="J184" s="67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s="32" customFormat="1" ht="15" customHeight="1">
      <c r="A185" s="136"/>
      <c r="B185" s="136"/>
      <c r="C185" s="136"/>
      <c r="D185" s="136"/>
      <c r="E185" s="136"/>
      <c r="F185" s="136"/>
      <c r="G185" s="41"/>
      <c r="H185" s="29">
        <v>43100</v>
      </c>
      <c r="I185" s="67"/>
      <c r="J185" s="67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s="32" customFormat="1" ht="64.5" customHeight="1">
      <c r="A186" s="64" t="s">
        <v>190</v>
      </c>
      <c r="B186" s="122" t="s">
        <v>157</v>
      </c>
      <c r="C186" s="119"/>
      <c r="D186" s="119"/>
      <c r="E186" s="119"/>
      <c r="F186" s="28" t="s">
        <v>158</v>
      </c>
      <c r="G186" s="29">
        <v>42005</v>
      </c>
      <c r="H186" s="29">
        <v>43100</v>
      </c>
      <c r="I186" s="70">
        <v>1979344</v>
      </c>
      <c r="J186" s="67">
        <v>1</v>
      </c>
      <c r="K186" s="58">
        <f>L186+M186+N186</f>
        <v>28970</v>
      </c>
      <c r="L186" s="58">
        <f>L187</f>
        <v>9164</v>
      </c>
      <c r="M186" s="58">
        <f>M187</f>
        <v>9697</v>
      </c>
      <c r="N186" s="58">
        <f>N187</f>
        <v>10109</v>
      </c>
      <c r="O186" s="12" t="s">
        <v>12</v>
      </c>
      <c r="P186" s="12" t="s">
        <v>12</v>
      </c>
      <c r="Q186" s="12" t="s">
        <v>12</v>
      </c>
      <c r="R186" s="12" t="s">
        <v>12</v>
      </c>
      <c r="S186" s="12" t="s">
        <v>12</v>
      </c>
      <c r="T186" s="12" t="s">
        <v>12</v>
      </c>
      <c r="U186" s="12" t="s">
        <v>12</v>
      </c>
      <c r="V186" s="12" t="s">
        <v>12</v>
      </c>
      <c r="W186" s="12" t="s">
        <v>12</v>
      </c>
      <c r="X186" s="12" t="s">
        <v>12</v>
      </c>
      <c r="Y186" s="12" t="s">
        <v>12</v>
      </c>
      <c r="Z186" s="12" t="s">
        <v>12</v>
      </c>
    </row>
    <row r="187" spans="1:26" ht="58.5" customHeight="1">
      <c r="A187" s="76" t="s">
        <v>191</v>
      </c>
      <c r="B187" s="8" t="s">
        <v>159</v>
      </c>
      <c r="C187" s="84"/>
      <c r="D187" s="8" t="s">
        <v>50</v>
      </c>
      <c r="E187" s="8" t="s">
        <v>51</v>
      </c>
      <c r="F187" s="8" t="s">
        <v>154</v>
      </c>
      <c r="G187" s="9">
        <v>42005</v>
      </c>
      <c r="H187" s="9">
        <v>43100</v>
      </c>
      <c r="I187" s="68"/>
      <c r="J187" s="68"/>
      <c r="K187" s="58">
        <f>L187+M187+N187</f>
        <v>28970</v>
      </c>
      <c r="L187" s="60">
        <v>9164</v>
      </c>
      <c r="M187" s="60">
        <v>9697</v>
      </c>
      <c r="N187" s="60">
        <v>10109</v>
      </c>
      <c r="O187" s="4" t="s">
        <v>12</v>
      </c>
      <c r="P187" s="4" t="s">
        <v>12</v>
      </c>
      <c r="Q187" s="4" t="s">
        <v>12</v>
      </c>
      <c r="R187" s="4" t="s">
        <v>12</v>
      </c>
      <c r="S187" s="4" t="s">
        <v>12</v>
      </c>
      <c r="T187" s="4" t="s">
        <v>12</v>
      </c>
      <c r="U187" s="4" t="s">
        <v>12</v>
      </c>
      <c r="V187" s="4" t="s">
        <v>12</v>
      </c>
      <c r="W187" s="4" t="s">
        <v>12</v>
      </c>
      <c r="X187" s="4" t="s">
        <v>12</v>
      </c>
      <c r="Y187" s="4" t="s">
        <v>12</v>
      </c>
      <c r="Z187" s="4" t="s">
        <v>12</v>
      </c>
    </row>
    <row r="188" spans="1:26" s="32" customFormat="1" ht="12.75">
      <c r="A188" s="135" t="s">
        <v>279</v>
      </c>
      <c r="B188" s="136"/>
      <c r="C188" s="137"/>
      <c r="D188" s="122" t="s">
        <v>259</v>
      </c>
      <c r="E188" s="136"/>
      <c r="F188" s="136"/>
      <c r="G188" s="75"/>
      <c r="H188" s="29">
        <v>42369</v>
      </c>
      <c r="I188" s="67"/>
      <c r="J188" s="67"/>
      <c r="K188" s="67"/>
      <c r="L188" s="67"/>
      <c r="M188" s="67"/>
      <c r="N188" s="67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s="32" customFormat="1" ht="12.75">
      <c r="A189" s="135"/>
      <c r="B189" s="136"/>
      <c r="C189" s="137"/>
      <c r="D189" s="136"/>
      <c r="E189" s="136"/>
      <c r="F189" s="136"/>
      <c r="G189" s="75"/>
      <c r="H189" s="29">
        <v>42735</v>
      </c>
      <c r="I189" s="67"/>
      <c r="J189" s="67"/>
      <c r="K189" s="67"/>
      <c r="L189" s="67"/>
      <c r="M189" s="67"/>
      <c r="N189" s="67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s="32" customFormat="1" ht="12.75">
      <c r="A190" s="135"/>
      <c r="B190" s="136"/>
      <c r="C190" s="137"/>
      <c r="D190" s="136"/>
      <c r="E190" s="136"/>
      <c r="F190" s="136"/>
      <c r="G190" s="75"/>
      <c r="H190" s="29">
        <v>43100</v>
      </c>
      <c r="I190" s="67"/>
      <c r="J190" s="67"/>
      <c r="K190" s="67"/>
      <c r="L190" s="67"/>
      <c r="M190" s="67"/>
      <c r="N190" s="67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70" s="81" customFormat="1" ht="12">
      <c r="A191" s="78"/>
      <c r="B191" s="79"/>
      <c r="C191" s="79"/>
      <c r="D191" s="85" t="s">
        <v>232</v>
      </c>
      <c r="E191" s="86"/>
      <c r="F191" s="87"/>
      <c r="G191" s="88"/>
      <c r="H191" s="88"/>
      <c r="I191" s="89"/>
      <c r="J191" s="89"/>
      <c r="K191" s="82">
        <f>K186+K177+K152+K144+K137+K130+K120+K113+K102+K97+K90+K84+K79+K71+K66+K61+K54+K49+K40+K34+K16+K163+K107</f>
        <v>908631648</v>
      </c>
      <c r="L191" s="82">
        <f>L186+L177+L152+L144+L137+L130+L120+L113+L102+L97+L90+L84+L79+L71+L66+L61+L54+L49+L40+L34+L16+L163</f>
        <v>277218948</v>
      </c>
      <c r="M191" s="82">
        <f>M186+M177+M152+M144+M137+M130+M120+M113+M102+M97+M90+M84+M79+M71+M66+M61+M54+M49+M40+M34+M16+M163</f>
        <v>382918700</v>
      </c>
      <c r="N191" s="82">
        <f>N186+N177+N152+N144+N137+N130+N120+N113+N102+N97+N90+N84+N79+N71+N66+N61+N54+N49+N40+N34+N16+N163</f>
        <v>247494000</v>
      </c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</row>
  </sheetData>
  <sheetProtection/>
  <mergeCells count="184">
    <mergeCell ref="M3:Z4"/>
    <mergeCell ref="A109:B111"/>
    <mergeCell ref="C109:F111"/>
    <mergeCell ref="A94:B96"/>
    <mergeCell ref="C94:F96"/>
    <mergeCell ref="B102:E102"/>
    <mergeCell ref="A104:B106"/>
    <mergeCell ref="A99:C101"/>
    <mergeCell ref="C104:F106"/>
    <mergeCell ref="B71:E71"/>
    <mergeCell ref="A119:Z119"/>
    <mergeCell ref="B120:E120"/>
    <mergeCell ref="A118:Z118"/>
    <mergeCell ref="A112:Z112"/>
    <mergeCell ref="M1:Z1"/>
    <mergeCell ref="B5:G5"/>
    <mergeCell ref="L5:N5"/>
    <mergeCell ref="I2:Z2"/>
    <mergeCell ref="D99:F101"/>
    <mergeCell ref="B90:E90"/>
    <mergeCell ref="A81:B83"/>
    <mergeCell ref="C81:F83"/>
    <mergeCell ref="B84:E84"/>
    <mergeCell ref="A87:B89"/>
    <mergeCell ref="A76:B78"/>
    <mergeCell ref="C76:F78"/>
    <mergeCell ref="B79:E79"/>
    <mergeCell ref="A10:A12"/>
    <mergeCell ref="B16:E16"/>
    <mergeCell ref="E10:E12"/>
    <mergeCell ref="A37:B39"/>
    <mergeCell ref="C37:C39"/>
    <mergeCell ref="A14:Z14"/>
    <mergeCell ref="A15:Z15"/>
    <mergeCell ref="C31:C33"/>
    <mergeCell ref="B34:E34"/>
    <mergeCell ref="A22:B24"/>
    <mergeCell ref="D37:F39"/>
    <mergeCell ref="C51:C53"/>
    <mergeCell ref="D51:F53"/>
    <mergeCell ref="B40:E40"/>
    <mergeCell ref="A60:Z60"/>
    <mergeCell ref="B49:E49"/>
    <mergeCell ref="A46:B48"/>
    <mergeCell ref="D46:F48"/>
    <mergeCell ref="A68:B70"/>
    <mergeCell ref="C46:C48"/>
    <mergeCell ref="C63:F65"/>
    <mergeCell ref="A63:B65"/>
    <mergeCell ref="C68:F70"/>
    <mergeCell ref="B54:E54"/>
    <mergeCell ref="A57:B59"/>
    <mergeCell ref="C57:F59"/>
    <mergeCell ref="B61:E61"/>
    <mergeCell ref="B66:E66"/>
    <mergeCell ref="B7:Z7"/>
    <mergeCell ref="J10:J12"/>
    <mergeCell ref="K10:N10"/>
    <mergeCell ref="S11:V11"/>
    <mergeCell ref="O10:Z10"/>
    <mergeCell ref="I10:I12"/>
    <mergeCell ref="B8:Z8"/>
    <mergeCell ref="B9:G9"/>
    <mergeCell ref="G10:G12"/>
    <mergeCell ref="D10:D12"/>
    <mergeCell ref="B6:Z6"/>
    <mergeCell ref="B10:B12"/>
    <mergeCell ref="C10:C12"/>
    <mergeCell ref="L9:N9"/>
    <mergeCell ref="F10:F12"/>
    <mergeCell ref="W11:Z11"/>
    <mergeCell ref="L11:N11"/>
    <mergeCell ref="O11:R11"/>
    <mergeCell ref="K11:K12"/>
    <mergeCell ref="H10:H12"/>
    <mergeCell ref="C22:C24"/>
    <mergeCell ref="D22:F24"/>
    <mergeCell ref="A25:B27"/>
    <mergeCell ref="C25:C27"/>
    <mergeCell ref="D25:F27"/>
    <mergeCell ref="A31:B33"/>
    <mergeCell ref="D31:F33"/>
    <mergeCell ref="C28:C30"/>
    <mergeCell ref="D28:F30"/>
    <mergeCell ref="A28:B30"/>
    <mergeCell ref="B137:E137"/>
    <mergeCell ref="A139:B141"/>
    <mergeCell ref="C139:F141"/>
    <mergeCell ref="C126:F128"/>
    <mergeCell ref="A43:B45"/>
    <mergeCell ref="D43:F45"/>
    <mergeCell ref="C43:C45"/>
    <mergeCell ref="A51:B53"/>
    <mergeCell ref="A123:B125"/>
    <mergeCell ref="C123:F125"/>
    <mergeCell ref="A129:N129"/>
    <mergeCell ref="B130:E130"/>
    <mergeCell ref="A126:B128"/>
    <mergeCell ref="D87:F89"/>
    <mergeCell ref="C87:C89"/>
    <mergeCell ref="B107:E107"/>
    <mergeCell ref="A115:C117"/>
    <mergeCell ref="D115:F117"/>
    <mergeCell ref="B113:E113"/>
    <mergeCell ref="B97:E97"/>
    <mergeCell ref="A134:B136"/>
    <mergeCell ref="C134:F136"/>
    <mergeCell ref="P152:P154"/>
    <mergeCell ref="B144:E144"/>
    <mergeCell ref="A146:B148"/>
    <mergeCell ref="C146:C148"/>
    <mergeCell ref="D146:F148"/>
    <mergeCell ref="K152:K154"/>
    <mergeCell ref="L152:L154"/>
    <mergeCell ref="M152:M154"/>
    <mergeCell ref="A149:B151"/>
    <mergeCell ref="C149:C151"/>
    <mergeCell ref="D149:F151"/>
    <mergeCell ref="B152:E154"/>
    <mergeCell ref="F152:F154"/>
    <mergeCell ref="N152:N154"/>
    <mergeCell ref="J152:J154"/>
    <mergeCell ref="A152:A154"/>
    <mergeCell ref="A142:Z142"/>
    <mergeCell ref="A143:Z143"/>
    <mergeCell ref="G152:G154"/>
    <mergeCell ref="H152:H154"/>
    <mergeCell ref="I152:I154"/>
    <mergeCell ref="D180:F182"/>
    <mergeCell ref="X152:X154"/>
    <mergeCell ref="A160:B162"/>
    <mergeCell ref="A157:B159"/>
    <mergeCell ref="Y152:Y154"/>
    <mergeCell ref="C160:C162"/>
    <mergeCell ref="D160:F162"/>
    <mergeCell ref="C157:C159"/>
    <mergeCell ref="D157:F159"/>
    <mergeCell ref="W152:W154"/>
    <mergeCell ref="J163:J165"/>
    <mergeCell ref="K163:K165"/>
    <mergeCell ref="L163:L165"/>
    <mergeCell ref="M163:M165"/>
    <mergeCell ref="O152:O154"/>
    <mergeCell ref="A188:C190"/>
    <mergeCell ref="D188:F190"/>
    <mergeCell ref="A174:Z175"/>
    <mergeCell ref="B177:E177"/>
    <mergeCell ref="B186:E186"/>
    <mergeCell ref="A180:C182"/>
    <mergeCell ref="A183:C185"/>
    <mergeCell ref="A176:Z176"/>
    <mergeCell ref="D183:F185"/>
    <mergeCell ref="Z152:Z154"/>
    <mergeCell ref="Q152:Q154"/>
    <mergeCell ref="R152:R154"/>
    <mergeCell ref="S152:S154"/>
    <mergeCell ref="T152:T154"/>
    <mergeCell ref="U152:U154"/>
    <mergeCell ref="V152:V154"/>
    <mergeCell ref="A163:A165"/>
    <mergeCell ref="B163:E165"/>
    <mergeCell ref="F163:F165"/>
    <mergeCell ref="G163:G165"/>
    <mergeCell ref="H163:H165"/>
    <mergeCell ref="I163:I165"/>
    <mergeCell ref="W163:W165"/>
    <mergeCell ref="X163:X165"/>
    <mergeCell ref="Y163:Y165"/>
    <mergeCell ref="N163:N165"/>
    <mergeCell ref="O163:O165"/>
    <mergeCell ref="P163:P165"/>
    <mergeCell ref="Q163:Q165"/>
    <mergeCell ref="R163:R165"/>
    <mergeCell ref="S163:S165"/>
    <mergeCell ref="Z163:Z165"/>
    <mergeCell ref="A168:B170"/>
    <mergeCell ref="C168:C170"/>
    <mergeCell ref="D168:F170"/>
    <mergeCell ref="A171:B173"/>
    <mergeCell ref="C171:C173"/>
    <mergeCell ref="D171:F173"/>
    <mergeCell ref="T163:T165"/>
    <mergeCell ref="U163:U165"/>
    <mergeCell ref="V163:V165"/>
  </mergeCells>
  <printOptions horizontalCentered="1"/>
  <pageMargins left="0.2362204724409449" right="0.2362204724409449" top="0.51" bottom="0.24" header="0.31496062992125984" footer="0.21"/>
  <pageSetup fitToHeight="0" horizontalDpi="600" verticalDpi="600" orientation="landscape" paperSize="9" scale="63" r:id="rId1"/>
  <headerFooter>
    <oddFooter>&amp;C&amp;P</oddFooter>
  </headerFooter>
  <rowBreaks count="6" manualBreakCount="6">
    <brk id="21" max="25" man="1"/>
    <brk id="42" max="25" man="1"/>
    <brk id="65" max="25" man="1"/>
    <brk id="80" max="25" man="1"/>
    <brk id="101" max="25" man="1"/>
    <brk id="11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МОГО "Ухта"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Попцова Е.Г.</dc:creator>
  <cp:keywords/>
  <dc:description/>
  <cp:lastModifiedBy>Пользователь</cp:lastModifiedBy>
  <cp:lastPrinted>2015-05-21T07:53:07Z</cp:lastPrinted>
  <dcterms:created xsi:type="dcterms:W3CDTF">2014-01-15T08:37:28Z</dcterms:created>
  <dcterms:modified xsi:type="dcterms:W3CDTF">2015-05-21T07:59:47Z</dcterms:modified>
  <cp:category/>
  <cp:version/>
  <cp:contentType/>
  <cp:contentStatus/>
</cp:coreProperties>
</file>